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cartas de competição/"/>
    </mc:Choice>
  </mc:AlternateContent>
  <xr:revisionPtr revIDLastSave="334" documentId="8_{1B273840-6A3A-4709-98C0-EE7FF95A78BC}" xr6:coauthVersionLast="47" xr6:coauthVersionMax="47" xr10:uidLastSave="{69CB21D9-7923-40B0-B23B-FEA0FD907AFA}"/>
  <bookViews>
    <workbookView showSheetTabs="0" xWindow="-108" yWindow="-108" windowWidth="23256" windowHeight="13176" firstSheet="1" activeTab="2" xr2:uid="{DAA1E2E6-28BC-46ED-9606-54DF0F98C9D5}"/>
  </bookViews>
  <sheets>
    <sheet name="dados" sheetId="2" state="hidden" r:id="rId1"/>
    <sheet name="registo dos praticantes" sheetId="3" r:id="rId2"/>
    <sheet name="ficha pontuação" sheetId="4" r:id="rId3"/>
  </sheets>
  <definedNames>
    <definedName name="_xlnm.Print_Area" localSheetId="2">'ficha pontuação'!$A$1:$W$84</definedName>
    <definedName name="_xlnm.Print_Area" localSheetId="1">'registo dos praticantes'!$A$1:$J$15</definedName>
    <definedName name="circuito">dados!$A$2:$A$6</definedName>
    <definedName name="clde">dados!$E$2:$E$25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4" l="1"/>
  <c r="N76" i="4"/>
  <c r="W76" i="4" s="1"/>
  <c r="I74" i="4"/>
  <c r="V73" i="4"/>
  <c r="I73" i="4"/>
  <c r="C62" i="4"/>
  <c r="N61" i="4"/>
  <c r="W61" i="4" s="1"/>
  <c r="I59" i="4"/>
  <c r="V58" i="4"/>
  <c r="I58" i="4"/>
  <c r="C49" i="4" l="1"/>
  <c r="N48" i="4"/>
  <c r="W48" i="4" s="1"/>
  <c r="I46" i="4"/>
  <c r="V45" i="4"/>
  <c r="I45" i="4"/>
  <c r="C34" i="4"/>
  <c r="N33" i="4"/>
  <c r="W33" i="4" s="1"/>
  <c r="I31" i="4"/>
  <c r="V30" i="4"/>
  <c r="I30" i="4"/>
  <c r="C21" i="4"/>
  <c r="N20" i="4"/>
  <c r="W20" i="4" s="1"/>
  <c r="I18" i="4"/>
  <c r="I17" i="4"/>
  <c r="I3" i="4"/>
  <c r="I2" i="4"/>
  <c r="V17" i="4"/>
  <c r="C6" i="4"/>
  <c r="D11" i="3" l="1"/>
  <c r="C20" i="4" s="1"/>
  <c r="B28" i="4" s="1"/>
  <c r="D12" i="3"/>
  <c r="C33" i="4" s="1"/>
  <c r="B41" i="4" s="1"/>
  <c r="D13" i="3"/>
  <c r="C48" i="4" s="1"/>
  <c r="B56" i="4" s="1"/>
  <c r="D14" i="3"/>
  <c r="C61" i="4" s="1"/>
  <c r="B69" i="4" s="1"/>
  <c r="D15" i="3"/>
  <c r="C76" i="4" s="1"/>
  <c r="B84" i="4" s="1"/>
  <c r="D10" i="3"/>
  <c r="C5" i="4" s="1"/>
  <c r="B13" i="4" s="1"/>
  <c r="V2" i="4"/>
  <c r="N5" i="4" l="1"/>
  <c r="W5" i="4" s="1"/>
</calcChain>
</file>

<file path=xl/sharedStrings.xml><?xml version="1.0" encoding="utf-8"?>
<sst xmlns="http://schemas.openxmlformats.org/spreadsheetml/2006/main" count="138" uniqueCount="64">
  <si>
    <t>Ordem de passagem:</t>
  </si>
  <si>
    <t>Escola:</t>
  </si>
  <si>
    <t>Equipa</t>
  </si>
  <si>
    <t>Total</t>
  </si>
  <si>
    <t>Aluno 1</t>
  </si>
  <si>
    <t>Aluno 2</t>
  </si>
  <si>
    <t>Aluno 3</t>
  </si>
  <si>
    <t>Aluno 4</t>
  </si>
  <si>
    <t>Ordem de passagem</t>
  </si>
  <si>
    <t>Circuíto proposto:</t>
  </si>
  <si>
    <t>Prova</t>
  </si>
  <si>
    <t>Data</t>
  </si>
  <si>
    <t>Ficha de pontuação - Nível Introdutório</t>
  </si>
  <si>
    <t>José Emanuel Rocha 2011-2021</t>
  </si>
  <si>
    <t>Escola</t>
  </si>
  <si>
    <t>A</t>
  </si>
  <si>
    <t>B</t>
  </si>
  <si>
    <t>C</t>
  </si>
  <si>
    <t>D</t>
  </si>
  <si>
    <t>E</t>
  </si>
  <si>
    <t>F</t>
  </si>
  <si>
    <t>Opção do Circuíto</t>
  </si>
  <si>
    <t>Alunos</t>
  </si>
  <si>
    <t>CLDE</t>
  </si>
  <si>
    <t>Alentejo Central</t>
  </si>
  <si>
    <t>Algarve</t>
  </si>
  <si>
    <t>Alto alentejo</t>
  </si>
  <si>
    <t>Amadora, Cascais e Oeiras</t>
  </si>
  <si>
    <t>Aveiro</t>
  </si>
  <si>
    <t>Baixo Alentejo e Alentejo Litoral</t>
  </si>
  <si>
    <t>Braga</t>
  </si>
  <si>
    <t>Bragança e Côa</t>
  </si>
  <si>
    <t>Castelo Branco</t>
  </si>
  <si>
    <t>Coimbra</t>
  </si>
  <si>
    <t>Entre Douro e Vouga</t>
  </si>
  <si>
    <t>Guarda</t>
  </si>
  <si>
    <t>Leiria</t>
  </si>
  <si>
    <t>Leziria e Médio tejo</t>
  </si>
  <si>
    <t>Lisboa</t>
  </si>
  <si>
    <t>Loures, Odivelas e Vila Franca de Xira</t>
  </si>
  <si>
    <t>Oeste</t>
  </si>
  <si>
    <t>Porto</t>
  </si>
  <si>
    <t>Setúbal</t>
  </si>
  <si>
    <t>Sintra</t>
  </si>
  <si>
    <t>Tâmega</t>
  </si>
  <si>
    <t>Viana do Castelo</t>
  </si>
  <si>
    <t>Vila Real e Douro</t>
  </si>
  <si>
    <t>Viseu</t>
  </si>
  <si>
    <t>Preenchimento das fichas de pontuação
Nível Introdutório</t>
  </si>
  <si>
    <t>Total de pontos do Circuíto</t>
  </si>
  <si>
    <t>Circuito 1</t>
  </si>
  <si>
    <t>Circuito 2</t>
  </si>
  <si>
    <t>Circuito 3</t>
  </si>
  <si>
    <t>Circuito 4</t>
  </si>
  <si>
    <t>Circuito 5</t>
  </si>
  <si>
    <t>Ficha 
de pontuação</t>
  </si>
  <si>
    <t>Registo
dos
praticantes</t>
  </si>
  <si>
    <t>Imprimir esta folha, após o registo de todos os participantes na competição</t>
  </si>
  <si>
    <t>Nomes:</t>
  </si>
  <si>
    <t>Antonio Peixinho/Patricia Costa/Raquel Tavares/Sofia Sobrinho</t>
  </si>
  <si>
    <t>ES de vinhais de Cima - A</t>
  </si>
  <si>
    <t>55
Exemplo</t>
  </si>
  <si>
    <r>
      <rPr>
        <sz val="16"/>
        <color theme="4" tint="-0.499984740745262"/>
        <rFont val="Calibri"/>
        <family val="2"/>
        <scheme val="minor"/>
      </rPr>
      <t>1 -</t>
    </r>
    <r>
      <rPr>
        <sz val="13"/>
        <color theme="4" tint="-0.499984740745262"/>
        <rFont val="Calibri"/>
        <family val="2"/>
        <scheme val="minor"/>
      </rPr>
      <t xml:space="preserve"> Preencher todos os campos do cabeçalho.
</t>
    </r>
    <r>
      <rPr>
        <sz val="16"/>
        <color theme="4" tint="-0.499984740745262"/>
        <rFont val="Calibri"/>
        <family val="2"/>
        <scheme val="minor"/>
      </rPr>
      <t>2 -</t>
    </r>
    <r>
      <rPr>
        <sz val="13"/>
        <color theme="4" tint="-0.499984740745262"/>
        <rFont val="Calibri"/>
        <family val="2"/>
        <scheme val="minor"/>
      </rPr>
      <t xml:space="preserve"> o preenchimento da equipa é automático
</t>
    </r>
    <r>
      <rPr>
        <sz val="16"/>
        <color theme="4" tint="-0.499984740745262"/>
        <rFont val="Calibri"/>
        <family val="2"/>
        <scheme val="minor"/>
      </rPr>
      <t xml:space="preserve">2 - </t>
    </r>
    <r>
      <rPr>
        <sz val="13"/>
        <color theme="4" tint="-0.499984740745262"/>
        <rFont val="Calibri"/>
        <family val="2"/>
        <scheme val="minor"/>
      </rPr>
      <t>Preencher para cada equipa, a ordem de passagem, o nome dos ginastas e o circuito que vão realizar</t>
    </r>
  </si>
  <si>
    <t>INSTRUÇÕES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</si>
</sst>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36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48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20"/>
      <name val="Calibri"/>
      <family val="2"/>
      <scheme val="minor"/>
    </font>
    <font>
      <sz val="24"/>
      <color theme="1"/>
      <name val="Wingdings"/>
      <charset val="2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5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32"/>
      <color theme="5" tint="0.39997558519241921"/>
      <name val="Calibri"/>
      <family val="2"/>
      <scheme val="minor"/>
    </font>
    <font>
      <sz val="24"/>
      <color theme="5" tint="-0.249977111117893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3"/>
      <color theme="4" tint="-0.499984740745262"/>
      <name val="Calibri"/>
      <family val="2"/>
      <scheme val="minor"/>
    </font>
    <font>
      <b/>
      <sz val="30"/>
      <color theme="5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indexed="64"/>
      </top>
      <bottom style="dotted">
        <color auto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ashDotDot">
        <color auto="1"/>
      </top>
      <bottom/>
      <diagonal/>
    </border>
    <border>
      <left style="thin">
        <color theme="5" tint="0.39994506668294322"/>
      </left>
      <right style="thick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ck">
        <color theme="5" tint="0.39994506668294322"/>
      </right>
      <top/>
      <bottom/>
      <diagonal/>
    </border>
    <border>
      <left style="thin">
        <color theme="5" tint="0.39994506668294322"/>
      </left>
      <right style="thick">
        <color theme="5" tint="0.39994506668294322"/>
      </right>
      <top/>
      <bottom style="thick">
        <color theme="5" tint="0.39994506668294322"/>
      </bottom>
      <diagonal/>
    </border>
    <border>
      <left style="thin">
        <color theme="5" tint="-0.24994659260841701"/>
      </left>
      <right style="thick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ck">
        <color theme="5" tint="-0.24994659260841701"/>
      </right>
      <top/>
      <bottom/>
      <diagonal/>
    </border>
    <border>
      <left style="thin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5" tint="-0.24994659260841701"/>
      </bottom>
      <diagonal/>
    </border>
    <border>
      <left style="thin">
        <color theme="5" tint="0.39994506668294322"/>
      </left>
      <right style="thick">
        <color theme="5" tint="0.39994506668294322"/>
      </right>
      <top/>
      <bottom style="thick">
        <color theme="5" tint="0.39991454817346722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29" fillId="0" borderId="0" xfId="0" applyFont="1" applyAlignment="1">
      <alignment vertical="center"/>
    </xf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28" fillId="7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3" borderId="23" xfId="0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24" xfId="0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3" borderId="4" xfId="0" applyFont="1" applyFill="1" applyBorder="1" applyAlignment="1" applyProtection="1">
      <alignment horizontal="center" vertical="center"/>
      <protection hidden="1"/>
    </xf>
    <xf numFmtId="0" fontId="21" fillId="2" borderId="4" xfId="0" applyFont="1" applyFill="1" applyBorder="1" applyAlignment="1" applyProtection="1">
      <alignment horizontal="center" vertical="center"/>
      <protection hidden="1"/>
    </xf>
    <xf numFmtId="0" fontId="19" fillId="3" borderId="11" xfId="0" applyFont="1" applyFill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9" fillId="3" borderId="12" xfId="0" applyFont="1" applyFill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18" xfId="0" applyFont="1" applyBorder="1" applyAlignment="1" applyProtection="1">
      <alignment horizontal="center" vertical="center"/>
      <protection hidden="1"/>
    </xf>
    <xf numFmtId="0" fontId="19" fillId="0" borderId="19" xfId="0" applyFont="1" applyBorder="1" applyAlignment="1" applyProtection="1">
      <alignment horizontal="center" vertical="center"/>
      <protection hidden="1"/>
    </xf>
    <xf numFmtId="0" fontId="19" fillId="3" borderId="13" xfId="0" applyFont="1" applyFill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1" fillId="6" borderId="34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33" fillId="6" borderId="34" xfId="0" applyFont="1" applyFill="1" applyBorder="1" applyAlignment="1">
      <alignment horizontal="left" vertical="center"/>
    </xf>
    <xf numFmtId="0" fontId="33" fillId="6" borderId="47" xfId="0" applyFont="1" applyFill="1" applyBorder="1" applyAlignment="1">
      <alignment horizontal="left" vertical="center"/>
    </xf>
    <xf numFmtId="0" fontId="33" fillId="6" borderId="32" xfId="0" applyFont="1" applyFill="1" applyBorder="1" applyAlignment="1">
      <alignment horizontal="left" vertical="center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4" fillId="5" borderId="0" xfId="0" applyFont="1" applyFill="1" applyBorder="1" applyAlignment="1">
      <alignment horizontal="left" vertical="center" wrapText="1"/>
    </xf>
    <xf numFmtId="0" fontId="34" fillId="5" borderId="48" xfId="0" applyFont="1" applyFill="1" applyBorder="1" applyAlignment="1">
      <alignment horizontal="left" vertical="center" wrapText="1"/>
    </xf>
    <xf numFmtId="0" fontId="8" fillId="0" borderId="18" xfId="0" applyFont="1" applyBorder="1" applyAlignment="1" applyProtection="1">
      <alignment vertical="center" shrinkToFit="1"/>
      <protection locked="0"/>
    </xf>
    <xf numFmtId="0" fontId="35" fillId="4" borderId="39" xfId="1" applyFont="1" applyFill="1" applyBorder="1" applyAlignment="1">
      <alignment horizontal="center" vertical="top" wrapText="1"/>
    </xf>
    <xf numFmtId="0" fontId="35" fillId="4" borderId="40" xfId="1" applyFont="1" applyFill="1" applyBorder="1" applyAlignment="1">
      <alignment horizontal="center" vertical="top" wrapText="1"/>
    </xf>
    <xf numFmtId="0" fontId="35" fillId="4" borderId="49" xfId="1" applyFont="1" applyFill="1" applyBorder="1" applyAlignment="1">
      <alignment horizontal="center" vertical="top" wrapText="1"/>
    </xf>
    <xf numFmtId="0" fontId="8" fillId="0" borderId="31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26" fillId="0" borderId="0" xfId="0" applyFont="1" applyAlignment="1">
      <alignment horizontal="center" vertical="center" wrapText="1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vertical="center" shrinkToFit="1"/>
      <protection locked="0"/>
    </xf>
    <xf numFmtId="0" fontId="8" fillId="0" borderId="35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14" fontId="3" fillId="0" borderId="18" xfId="0" applyNumberFormat="1" applyFont="1" applyBorder="1" applyAlignment="1" applyProtection="1">
      <alignment horizontal="left" vertical="center"/>
      <protection locked="0"/>
    </xf>
    <xf numFmtId="14" fontId="3" fillId="0" borderId="31" xfId="0" applyNumberFormat="1" applyFont="1" applyBorder="1" applyAlignment="1" applyProtection="1">
      <alignment horizontal="left" vertical="center"/>
      <protection locked="0"/>
    </xf>
    <xf numFmtId="0" fontId="6" fillId="3" borderId="33" xfId="0" applyFont="1" applyFill="1" applyBorder="1" applyAlignment="1">
      <alignment horizontal="center" vertical="center"/>
    </xf>
    <xf numFmtId="0" fontId="8" fillId="0" borderId="37" xfId="0" applyFont="1" applyBorder="1" applyAlignment="1" applyProtection="1">
      <alignment vertical="center" shrinkToFit="1"/>
      <protection locked="0"/>
    </xf>
    <xf numFmtId="0" fontId="30" fillId="4" borderId="39" xfId="1" applyFont="1" applyFill="1" applyBorder="1" applyAlignment="1" applyProtection="1">
      <alignment horizontal="center" vertical="top" wrapText="1"/>
      <protection hidden="1"/>
    </xf>
    <xf numFmtId="0" fontId="30" fillId="4" borderId="40" xfId="1" applyFont="1" applyFill="1" applyBorder="1" applyAlignment="1" applyProtection="1">
      <alignment horizontal="center" vertical="top" wrapText="1"/>
      <protection hidden="1"/>
    </xf>
    <xf numFmtId="0" fontId="30" fillId="4" borderId="41" xfId="1" applyFont="1" applyFill="1" applyBorder="1" applyAlignment="1" applyProtection="1">
      <alignment horizontal="center" vertical="top" wrapText="1"/>
      <protection hidden="1"/>
    </xf>
    <xf numFmtId="0" fontId="31" fillId="4" borderId="42" xfId="0" applyFont="1" applyFill="1" applyBorder="1" applyAlignment="1" applyProtection="1">
      <alignment horizontal="center" vertical="center" wrapText="1"/>
      <protection hidden="1"/>
    </xf>
    <xf numFmtId="0" fontId="31" fillId="4" borderId="43" xfId="0" applyFont="1" applyFill="1" applyBorder="1" applyAlignment="1" applyProtection="1">
      <alignment horizontal="center" vertical="center" wrapText="1"/>
      <protection hidden="1"/>
    </xf>
    <xf numFmtId="0" fontId="31" fillId="4" borderId="44" xfId="0" applyFont="1" applyFill="1" applyBorder="1" applyAlignment="1" applyProtection="1">
      <alignment horizontal="center" vertical="center" wrapText="1"/>
      <protection hidden="1"/>
    </xf>
    <xf numFmtId="0" fontId="18" fillId="3" borderId="23" xfId="0" applyFont="1" applyFill="1" applyBorder="1" applyAlignment="1" applyProtection="1">
      <alignment horizontal="center" vertical="center"/>
      <protection hidden="1"/>
    </xf>
    <xf numFmtId="0" fontId="18" fillId="3" borderId="24" xfId="0" applyFont="1" applyFill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left" vertical="center" shrinkToFit="1"/>
      <protection hidden="1"/>
    </xf>
    <xf numFmtId="0" fontId="17" fillId="0" borderId="9" xfId="0" applyFont="1" applyBorder="1" applyAlignment="1" applyProtection="1">
      <alignment horizontal="left" vertical="center" shrinkToFit="1"/>
      <protection hidden="1"/>
    </xf>
    <xf numFmtId="0" fontId="17" fillId="0" borderId="10" xfId="0" applyFont="1" applyBorder="1" applyAlignment="1" applyProtection="1">
      <alignment horizontal="left" vertical="center" shrinkToFit="1"/>
      <protection hidden="1"/>
    </xf>
    <xf numFmtId="0" fontId="18" fillId="3" borderId="8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horizontal="right" vertical="center"/>
      <protection hidden="1"/>
    </xf>
    <xf numFmtId="0" fontId="12" fillId="0" borderId="15" xfId="0" applyFont="1" applyFill="1" applyBorder="1" applyAlignment="1" applyProtection="1">
      <alignment horizontal="right" vertical="center"/>
      <protection hidden="1"/>
    </xf>
    <xf numFmtId="0" fontId="24" fillId="0" borderId="15" xfId="0" applyFont="1" applyFill="1" applyBorder="1" applyAlignment="1" applyProtection="1">
      <alignment vertical="center"/>
      <protection hidden="1"/>
    </xf>
    <xf numFmtId="0" fontId="24" fillId="0" borderId="26" xfId="0" applyFont="1" applyFill="1" applyBorder="1" applyAlignment="1" applyProtection="1">
      <alignment vertical="center"/>
      <protection hidden="1"/>
    </xf>
    <xf numFmtId="0" fontId="15" fillId="3" borderId="2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 applyProtection="1">
      <alignment horizontal="center" vertical="center" wrapText="1"/>
      <protection hidden="1"/>
    </xf>
    <xf numFmtId="0" fontId="15" fillId="3" borderId="6" xfId="0" applyFont="1" applyFill="1" applyBorder="1" applyAlignment="1" applyProtection="1">
      <alignment horizontal="center" vertical="center" wrapText="1"/>
      <protection hidden="1"/>
    </xf>
    <xf numFmtId="0" fontId="15" fillId="3" borderId="7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16" fillId="2" borderId="5" xfId="0" applyFont="1" applyFill="1" applyBorder="1" applyAlignment="1" applyProtection="1">
      <alignment horizontal="center" vertical="center"/>
      <protection hidden="1"/>
    </xf>
    <xf numFmtId="0" fontId="16" fillId="2" borderId="6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2" fillId="0" borderId="27" xfId="0" applyFont="1" applyFill="1" applyBorder="1" applyAlignment="1" applyProtection="1">
      <alignment horizontal="right" vertical="center"/>
      <protection hidden="1"/>
    </xf>
    <xf numFmtId="0" fontId="12" fillId="0" borderId="21" xfId="0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8" fillId="3" borderId="8" xfId="0" applyFont="1" applyFill="1" applyBorder="1" applyAlignment="1" applyProtection="1">
      <alignment horizontal="right" vertical="center"/>
      <protection hidden="1"/>
    </xf>
    <xf numFmtId="0" fontId="18" fillId="3" borderId="9" xfId="0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Alignment="1" applyProtection="1">
      <alignment horizontal="right" vertical="center"/>
      <protection hidden="1"/>
    </xf>
    <xf numFmtId="0" fontId="22" fillId="3" borderId="8" xfId="0" applyFont="1" applyFill="1" applyBorder="1" applyAlignment="1" applyProtection="1">
      <alignment horizontal="center" vertical="center"/>
      <protection hidden="1"/>
    </xf>
    <xf numFmtId="0" fontId="22" fillId="3" borderId="10" xfId="0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</cellXfs>
  <cellStyles count="2">
    <cellStyle name="Hiperligação" xfId="1" builtinId="8"/>
    <cellStyle name="Normal" xfId="0" builtinId="0"/>
  </cellStyles>
  <dxfs count="31"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ficha pontua&#231;&#227;o'!A1"/><Relationship Id="rId1" Type="http://schemas.openxmlformats.org/officeDocument/2006/relationships/image" Target="../media/image1.emf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egisto dos praticantes'!A1"/><Relationship Id="rId2" Type="http://schemas.openxmlformats.org/officeDocument/2006/relationships/image" Target="../media/image4.emf"/><Relationship Id="rId1" Type="http://schemas.openxmlformats.org/officeDocument/2006/relationships/image" Target="../media/image1.emf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</xdr:colOff>
      <xdr:row>0</xdr:row>
      <xdr:rowOff>30480</xdr:rowOff>
    </xdr:from>
    <xdr:to>
      <xdr:col>4</xdr:col>
      <xdr:colOff>324114</xdr:colOff>
      <xdr:row>2</xdr:row>
      <xdr:rowOff>56007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54388A-11CA-420A-80AC-DC4717AA6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30480"/>
          <a:ext cx="2171965" cy="109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769327</xdr:colOff>
      <xdr:row>3</xdr:row>
      <xdr:rowOff>156183</xdr:rowOff>
    </xdr:from>
    <xdr:to>
      <xdr:col>11</xdr:col>
      <xdr:colOff>1501767</xdr:colOff>
      <xdr:row>7</xdr:row>
      <xdr:rowOff>54071</xdr:rowOff>
    </xdr:to>
    <xdr:pic>
      <xdr:nvPicPr>
        <xdr:cNvPr id="6" name="Gráfico 5" descr="Indicador de costas da mão a apontar para a direita destaqu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785698-8165-450A-BDDE-C90945005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9000766" y="1347167"/>
          <a:ext cx="758948" cy="73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85453</xdr:rowOff>
    </xdr:from>
    <xdr:to>
      <xdr:col>4</xdr:col>
      <xdr:colOff>310431</xdr:colOff>
      <xdr:row>2</xdr:row>
      <xdr:rowOff>169002</xdr:rowOff>
    </xdr:to>
    <xdr:pic>
      <xdr:nvPicPr>
        <xdr:cNvPr id="778" name="Imagem 777">
          <a:extLst>
            <a:ext uri="{FF2B5EF4-FFF2-40B4-BE49-F238E27FC236}">
              <a16:creationId xmlns:a16="http://schemas.microsoft.com/office/drawing/2014/main" id="{6DCAB006-07F2-406A-B940-A00C2A97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8" y="85453"/>
          <a:ext cx="2294411" cy="1148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149679</xdr:colOff>
      <xdr:row>15</xdr:row>
      <xdr:rowOff>85453</xdr:rowOff>
    </xdr:from>
    <xdr:ext cx="2298221" cy="1143001"/>
    <xdr:pic>
      <xdr:nvPicPr>
        <xdr:cNvPr id="779" name="Imagem 778">
          <a:extLst>
            <a:ext uri="{FF2B5EF4-FFF2-40B4-BE49-F238E27FC236}">
              <a16:creationId xmlns:a16="http://schemas.microsoft.com/office/drawing/2014/main" id="{2C3BF6EE-EFC5-4C63-9456-6364D40E2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8" y="87358"/>
          <a:ext cx="229822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149679</xdr:colOff>
      <xdr:row>28</xdr:row>
      <xdr:rowOff>85453</xdr:rowOff>
    </xdr:from>
    <xdr:ext cx="2298221" cy="1143001"/>
    <xdr:pic>
      <xdr:nvPicPr>
        <xdr:cNvPr id="780" name="Imagem 779">
          <a:extLst>
            <a:ext uri="{FF2B5EF4-FFF2-40B4-BE49-F238E27FC236}">
              <a16:creationId xmlns:a16="http://schemas.microsoft.com/office/drawing/2014/main" id="{479F0C20-D483-4B86-9F57-469F0DF6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4782144"/>
          <a:ext cx="229822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149679</xdr:colOff>
      <xdr:row>43</xdr:row>
      <xdr:rowOff>85453</xdr:rowOff>
    </xdr:from>
    <xdr:ext cx="2298221" cy="1143001"/>
    <xdr:pic>
      <xdr:nvPicPr>
        <xdr:cNvPr id="781" name="Imagem 780">
          <a:extLst>
            <a:ext uri="{FF2B5EF4-FFF2-40B4-BE49-F238E27FC236}">
              <a16:creationId xmlns:a16="http://schemas.microsoft.com/office/drawing/2014/main" id="{217B2805-2ED4-4E8D-AFD4-B51ADE4D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134" y="9797489"/>
          <a:ext cx="229822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149679</xdr:colOff>
      <xdr:row>56</xdr:row>
      <xdr:rowOff>85453</xdr:rowOff>
    </xdr:from>
    <xdr:ext cx="2298221" cy="1143001"/>
    <xdr:pic>
      <xdr:nvPicPr>
        <xdr:cNvPr id="6" name="Imagem 5">
          <a:extLst>
            <a:ext uri="{FF2B5EF4-FFF2-40B4-BE49-F238E27FC236}">
              <a16:creationId xmlns:a16="http://schemas.microsoft.com/office/drawing/2014/main" id="{409ED3D4-51E3-490F-A263-AFF6D01C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08" y="15002387"/>
          <a:ext cx="229822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149679</xdr:colOff>
      <xdr:row>71</xdr:row>
      <xdr:rowOff>85453</xdr:rowOff>
    </xdr:from>
    <xdr:ext cx="2298221" cy="1143001"/>
    <xdr:pic>
      <xdr:nvPicPr>
        <xdr:cNvPr id="7" name="Imagem 6">
          <a:extLst>
            <a:ext uri="{FF2B5EF4-FFF2-40B4-BE49-F238E27FC236}">
              <a16:creationId xmlns:a16="http://schemas.microsoft.com/office/drawing/2014/main" id="{29C66964-6386-4A73-A939-B9C433F3C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08" y="19977799"/>
          <a:ext cx="2298221" cy="11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164502</xdr:colOff>
      <xdr:row>13</xdr:row>
      <xdr:rowOff>24316</xdr:rowOff>
    </xdr:from>
    <xdr:to>
      <xdr:col>1</xdr:col>
      <xdr:colOff>798829</xdr:colOff>
      <xdr:row>14</xdr:row>
      <xdr:rowOff>153968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F823E63-951F-4D4F-A488-5A119D28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02" y="4248934"/>
          <a:ext cx="637054" cy="387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164502</xdr:colOff>
      <xdr:row>41</xdr:row>
      <xdr:rowOff>24316</xdr:rowOff>
    </xdr:from>
    <xdr:ext cx="637054" cy="391197"/>
    <xdr:pic>
      <xdr:nvPicPr>
        <xdr:cNvPr id="12" name="Imagem 11">
          <a:extLst>
            <a:ext uri="{FF2B5EF4-FFF2-40B4-BE49-F238E27FC236}">
              <a16:creationId xmlns:a16="http://schemas.microsoft.com/office/drawing/2014/main" id="{A8E5F85D-8D71-4ADA-AD2C-DB88358A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12" y="8940388"/>
          <a:ext cx="637054" cy="391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164502</xdr:colOff>
      <xdr:row>69</xdr:row>
      <xdr:rowOff>24316</xdr:rowOff>
    </xdr:from>
    <xdr:ext cx="637054" cy="391197"/>
    <xdr:pic>
      <xdr:nvPicPr>
        <xdr:cNvPr id="14" name="Imagem 13">
          <a:extLst>
            <a:ext uri="{FF2B5EF4-FFF2-40B4-BE49-F238E27FC236}">
              <a16:creationId xmlns:a16="http://schemas.microsoft.com/office/drawing/2014/main" id="{810DAC86-8AF5-4C99-B0E9-40B29E26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12" y="13814947"/>
          <a:ext cx="637054" cy="391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24</xdr:col>
      <xdr:colOff>369864</xdr:colOff>
      <xdr:row>5</xdr:row>
      <xdr:rowOff>307730</xdr:rowOff>
    </xdr:from>
    <xdr:to>
      <xdr:col>24</xdr:col>
      <xdr:colOff>1755481</xdr:colOff>
      <xdr:row>11</xdr:row>
      <xdr:rowOff>59615</xdr:rowOff>
    </xdr:to>
    <xdr:pic>
      <xdr:nvPicPr>
        <xdr:cNvPr id="11" name="Gráfico 10" descr="Indicador de costas da mão a apontar para a direita destaqu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C23FFC-3705-4EA0-A253-929D71EA0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6200000">
          <a:off x="8619088" y="1895926"/>
          <a:ext cx="1380660" cy="1385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EC71-76E8-48E1-BA18-8FD68A7BB93C}">
  <dimension ref="A2:E25"/>
  <sheetViews>
    <sheetView workbookViewId="0">
      <selection activeCell="A2" sqref="A2:A6"/>
    </sheetView>
  </sheetViews>
  <sheetFormatPr defaultRowHeight="14.4" x14ac:dyDescent="0.3"/>
  <sheetData>
    <row r="2" spans="1:5" x14ac:dyDescent="0.3">
      <c r="A2" t="s">
        <v>50</v>
      </c>
      <c r="B2">
        <v>22</v>
      </c>
      <c r="C2">
        <v>11</v>
      </c>
      <c r="E2" t="s">
        <v>24</v>
      </c>
    </row>
    <row r="3" spans="1:5" x14ac:dyDescent="0.3">
      <c r="A3" t="s">
        <v>51</v>
      </c>
      <c r="B3">
        <v>26</v>
      </c>
      <c r="C3">
        <v>13</v>
      </c>
      <c r="E3" t="s">
        <v>25</v>
      </c>
    </row>
    <row r="4" spans="1:5" x14ac:dyDescent="0.3">
      <c r="A4" t="s">
        <v>52</v>
      </c>
      <c r="B4">
        <v>30</v>
      </c>
      <c r="C4">
        <v>15</v>
      </c>
      <c r="E4" t="s">
        <v>26</v>
      </c>
    </row>
    <row r="5" spans="1:5" x14ac:dyDescent="0.3">
      <c r="A5" t="s">
        <v>53</v>
      </c>
      <c r="B5">
        <v>34</v>
      </c>
      <c r="C5">
        <v>17</v>
      </c>
      <c r="E5" t="s">
        <v>27</v>
      </c>
    </row>
    <row r="6" spans="1:5" x14ac:dyDescent="0.3">
      <c r="A6" t="s">
        <v>54</v>
      </c>
      <c r="B6">
        <v>38</v>
      </c>
      <c r="C6">
        <v>19</v>
      </c>
      <c r="E6" t="s">
        <v>28</v>
      </c>
    </row>
    <row r="7" spans="1:5" x14ac:dyDescent="0.3">
      <c r="E7" t="s">
        <v>29</v>
      </c>
    </row>
    <row r="8" spans="1:5" x14ac:dyDescent="0.3">
      <c r="E8" t="s">
        <v>30</v>
      </c>
    </row>
    <row r="9" spans="1:5" x14ac:dyDescent="0.3">
      <c r="E9" t="s">
        <v>31</v>
      </c>
    </row>
    <row r="10" spans="1:5" x14ac:dyDescent="0.3">
      <c r="E10" t="s">
        <v>32</v>
      </c>
    </row>
    <row r="11" spans="1:5" x14ac:dyDescent="0.3">
      <c r="E11" t="s">
        <v>33</v>
      </c>
    </row>
    <row r="12" spans="1:5" x14ac:dyDescent="0.3">
      <c r="E12" t="s">
        <v>34</v>
      </c>
    </row>
    <row r="13" spans="1:5" x14ac:dyDescent="0.3">
      <c r="E13" t="s">
        <v>35</v>
      </c>
    </row>
    <row r="14" spans="1:5" x14ac:dyDescent="0.3">
      <c r="E14" t="s">
        <v>36</v>
      </c>
    </row>
    <row r="15" spans="1:5" x14ac:dyDescent="0.3">
      <c r="E15" t="s">
        <v>37</v>
      </c>
    </row>
    <row r="16" spans="1:5" x14ac:dyDescent="0.3">
      <c r="E16" t="s">
        <v>38</v>
      </c>
    </row>
    <row r="17" spans="5:5" x14ac:dyDescent="0.3">
      <c r="E17" t="s">
        <v>39</v>
      </c>
    </row>
    <row r="18" spans="5:5" x14ac:dyDescent="0.3">
      <c r="E18" t="s">
        <v>40</v>
      </c>
    </row>
    <row r="19" spans="5:5" x14ac:dyDescent="0.3">
      <c r="E19" t="s">
        <v>41</v>
      </c>
    </row>
    <row r="20" spans="5:5" x14ac:dyDescent="0.3">
      <c r="E20" t="s">
        <v>42</v>
      </c>
    </row>
    <row r="21" spans="5:5" x14ac:dyDescent="0.3">
      <c r="E21" t="s">
        <v>43</v>
      </c>
    </row>
    <row r="22" spans="5:5" x14ac:dyDescent="0.3">
      <c r="E22" t="s">
        <v>44</v>
      </c>
    </row>
    <row r="23" spans="5:5" x14ac:dyDescent="0.3">
      <c r="E23" t="s">
        <v>45</v>
      </c>
    </row>
    <row r="24" spans="5:5" x14ac:dyDescent="0.3">
      <c r="E24" t="s">
        <v>46</v>
      </c>
    </row>
    <row r="25" spans="5:5" x14ac:dyDescent="0.3">
      <c r="E25" t="s">
        <v>47</v>
      </c>
    </row>
  </sheetData>
  <sheetProtection algorithmName="SHA-512" hashValue="ClpzeLOtXdE/b3AJTEcDYKtwYsHZDfY240fNOg1FGliXvOJu2/GTQPN5lyp/xHchtuxJzUgZtgEfydUV7RhrpA==" saltValue="bZhlq9I+o9HXb1CtitgNEw==" spinCount="100000" sheet="1" objects="1" scenarios="1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7BDA-7C3C-4491-B26C-547BB8DC89BE}">
  <dimension ref="A1:M16"/>
  <sheetViews>
    <sheetView showGridLines="0" topLeftCell="C1" zoomScale="130" zoomScaleNormal="130" workbookViewId="0">
      <selection activeCell="D4" sqref="D4:G4"/>
    </sheetView>
  </sheetViews>
  <sheetFormatPr defaultRowHeight="14.4" x14ac:dyDescent="0.3"/>
  <cols>
    <col min="1" max="2" width="8.88671875" style="1" hidden="1" customWidth="1"/>
    <col min="3" max="3" width="9.33203125" style="1" customWidth="1"/>
    <col min="4" max="5" width="18.109375" style="1" customWidth="1"/>
    <col min="6" max="6" width="10.109375" style="1" customWidth="1"/>
    <col min="7" max="7" width="30.33203125" style="1" customWidth="1"/>
    <col min="8" max="8" width="8.21875" style="1" customWidth="1"/>
    <col min="9" max="9" width="14" style="1" customWidth="1"/>
    <col min="10" max="10" width="9.77734375" style="1" customWidth="1"/>
    <col min="11" max="11" width="2.44140625" style="1" customWidth="1"/>
    <col min="12" max="12" width="33" style="1" customWidth="1"/>
    <col min="13" max="16384" width="8.88671875" style="1"/>
  </cols>
  <sheetData>
    <row r="1" spans="1:13" ht="41.4" customHeight="1" x14ac:dyDescent="0.3">
      <c r="A1" s="10"/>
      <c r="E1" s="74" t="s">
        <v>48</v>
      </c>
      <c r="F1" s="74"/>
      <c r="G1" s="74"/>
      <c r="H1" s="74"/>
      <c r="I1" s="74"/>
      <c r="J1" s="74"/>
      <c r="L1" s="67" t="s">
        <v>55</v>
      </c>
    </row>
    <row r="2" spans="1:13" ht="41.4" customHeight="1" x14ac:dyDescent="0.3">
      <c r="C2" s="8"/>
      <c r="D2" s="9"/>
      <c r="E2" s="74"/>
      <c r="F2" s="74"/>
      <c r="G2" s="74"/>
      <c r="H2" s="74"/>
      <c r="I2" s="74"/>
      <c r="J2" s="74"/>
      <c r="L2" s="68"/>
    </row>
    <row r="3" spans="1:13" ht="9.6" customHeight="1" x14ac:dyDescent="0.3">
      <c r="F3" s="3"/>
      <c r="G3" s="3"/>
      <c r="H3" s="3"/>
      <c r="I3" s="3"/>
      <c r="J3" s="2"/>
      <c r="L3" s="68"/>
    </row>
    <row r="4" spans="1:13" ht="25.8" customHeight="1" x14ac:dyDescent="0.3">
      <c r="C4" s="6" t="s">
        <v>10</v>
      </c>
      <c r="D4" s="77"/>
      <c r="E4" s="78"/>
      <c r="F4" s="78"/>
      <c r="G4" s="79"/>
      <c r="H4" s="7" t="s">
        <v>11</v>
      </c>
      <c r="I4" s="83"/>
      <c r="J4" s="84"/>
      <c r="L4" s="68"/>
    </row>
    <row r="5" spans="1:13" ht="7.2" customHeight="1" x14ac:dyDescent="0.3">
      <c r="L5" s="68"/>
    </row>
    <row r="6" spans="1:13" ht="25.8" customHeight="1" x14ac:dyDescent="0.3">
      <c r="C6" s="6" t="s">
        <v>23</v>
      </c>
      <c r="D6" s="75"/>
      <c r="E6" s="76"/>
      <c r="F6" s="6" t="s">
        <v>14</v>
      </c>
      <c r="G6" s="62"/>
      <c r="H6" s="63"/>
      <c r="I6" s="63"/>
      <c r="J6" s="63"/>
      <c r="L6" s="68"/>
    </row>
    <row r="7" spans="1:13" ht="9" customHeight="1" thickBot="1" x14ac:dyDescent="0.35">
      <c r="L7" s="69"/>
    </row>
    <row r="8" spans="1:13" ht="35.4" customHeight="1" thickTop="1" thickBot="1" x14ac:dyDescent="0.35">
      <c r="C8" s="4" t="s">
        <v>8</v>
      </c>
      <c r="D8" s="4" t="s">
        <v>2</v>
      </c>
      <c r="E8" s="4"/>
      <c r="F8" s="85" t="s">
        <v>22</v>
      </c>
      <c r="G8" s="85"/>
      <c r="H8" s="85"/>
      <c r="I8" s="85"/>
      <c r="J8" s="5" t="s">
        <v>21</v>
      </c>
    </row>
    <row r="9" spans="1:13" ht="30.6" customHeight="1" thickBot="1" x14ac:dyDescent="0.35">
      <c r="C9" s="12" t="s">
        <v>61</v>
      </c>
      <c r="D9" s="57" t="s">
        <v>60</v>
      </c>
      <c r="E9" s="58"/>
      <c r="F9" s="59" t="s">
        <v>59</v>
      </c>
      <c r="G9" s="60"/>
      <c r="H9" s="60"/>
      <c r="I9" s="61"/>
      <c r="J9" s="13" t="s">
        <v>52</v>
      </c>
      <c r="L9" s="20" t="s">
        <v>63</v>
      </c>
    </row>
    <row r="10" spans="1:13" ht="26.4" customHeight="1" x14ac:dyDescent="0.3">
      <c r="A10" s="1" t="s">
        <v>15</v>
      </c>
      <c r="B10" s="1">
        <v>1</v>
      </c>
      <c r="C10" s="14"/>
      <c r="D10" s="81" t="str">
        <f t="shared" ref="D10:D15" si="0">IF(F10="","",$G$6&amp;" - "&amp;A10)</f>
        <v/>
      </c>
      <c r="E10" s="82"/>
      <c r="F10" s="86"/>
      <c r="G10" s="86"/>
      <c r="H10" s="86"/>
      <c r="I10" s="86"/>
      <c r="J10" s="17"/>
      <c r="L10" s="64" t="s">
        <v>62</v>
      </c>
      <c r="M10" s="11"/>
    </row>
    <row r="11" spans="1:13" ht="26.4" customHeight="1" x14ac:dyDescent="0.3">
      <c r="A11" s="1" t="s">
        <v>16</v>
      </c>
      <c r="B11" s="1">
        <v>2</v>
      </c>
      <c r="C11" s="15"/>
      <c r="D11" s="70" t="str">
        <f t="shared" si="0"/>
        <v/>
      </c>
      <c r="E11" s="71"/>
      <c r="F11" s="66"/>
      <c r="G11" s="66"/>
      <c r="H11" s="66"/>
      <c r="I11" s="66"/>
      <c r="J11" s="18"/>
      <c r="L11" s="64"/>
      <c r="M11" s="11"/>
    </row>
    <row r="12" spans="1:13" ht="26.4" customHeight="1" x14ac:dyDescent="0.3">
      <c r="A12" s="1" t="s">
        <v>17</v>
      </c>
      <c r="B12" s="1">
        <v>3</v>
      </c>
      <c r="C12" s="15"/>
      <c r="D12" s="70" t="str">
        <f t="shared" si="0"/>
        <v/>
      </c>
      <c r="E12" s="71"/>
      <c r="F12" s="66"/>
      <c r="G12" s="66"/>
      <c r="H12" s="66"/>
      <c r="I12" s="66"/>
      <c r="J12" s="18"/>
      <c r="L12" s="64"/>
      <c r="M12" s="11"/>
    </row>
    <row r="13" spans="1:13" ht="26.4" customHeight="1" x14ac:dyDescent="0.3">
      <c r="A13" s="1" t="s">
        <v>18</v>
      </c>
      <c r="B13" s="1">
        <v>4</v>
      </c>
      <c r="C13" s="15"/>
      <c r="D13" s="70" t="str">
        <f t="shared" si="0"/>
        <v/>
      </c>
      <c r="E13" s="71"/>
      <c r="F13" s="66"/>
      <c r="G13" s="66"/>
      <c r="H13" s="66"/>
      <c r="I13" s="66"/>
      <c r="J13" s="18"/>
      <c r="L13" s="64"/>
      <c r="M13" s="11"/>
    </row>
    <row r="14" spans="1:13" ht="26.4" customHeight="1" x14ac:dyDescent="0.3">
      <c r="A14" s="1" t="s">
        <v>19</v>
      </c>
      <c r="B14" s="1">
        <v>5</v>
      </c>
      <c r="C14" s="15"/>
      <c r="D14" s="70" t="str">
        <f t="shared" si="0"/>
        <v/>
      </c>
      <c r="E14" s="71"/>
      <c r="F14" s="66"/>
      <c r="G14" s="66"/>
      <c r="H14" s="66"/>
      <c r="I14" s="66"/>
      <c r="J14" s="18"/>
      <c r="L14" s="64"/>
      <c r="M14" s="11"/>
    </row>
    <row r="15" spans="1:13" ht="26.4" customHeight="1" thickBot="1" x14ac:dyDescent="0.35">
      <c r="A15" s="1" t="s">
        <v>20</v>
      </c>
      <c r="B15" s="1">
        <v>6</v>
      </c>
      <c r="C15" s="16"/>
      <c r="D15" s="72" t="str">
        <f t="shared" si="0"/>
        <v/>
      </c>
      <c r="E15" s="73"/>
      <c r="F15" s="80"/>
      <c r="G15" s="80"/>
      <c r="H15" s="80"/>
      <c r="I15" s="80"/>
      <c r="J15" s="19"/>
      <c r="L15" s="65"/>
      <c r="M15" s="11"/>
    </row>
    <row r="16" spans="1:13" ht="15" thickTop="1" x14ac:dyDescent="0.3"/>
  </sheetData>
  <sheetProtection algorithmName="SHA-512" hashValue="yGARH69pFlEh/SiUGPPOgAuoo70h5PjwmN5eaKfXwVU+bGOKaYKNO+jaCfY/6jqatYpAX98QK9N40yjGGlVG3w==" saltValue="5CBiwHYEz81aoXs+DOyEAQ==" spinCount="100000" sheet="1" objects="1" scenarios="1" autoFilter="0"/>
  <mergeCells count="22">
    <mergeCell ref="D12:E12"/>
    <mergeCell ref="D13:E13"/>
    <mergeCell ref="I4:J4"/>
    <mergeCell ref="F8:I8"/>
    <mergeCell ref="F10:I10"/>
    <mergeCell ref="F11:I11"/>
    <mergeCell ref="D9:E9"/>
    <mergeCell ref="F9:I9"/>
    <mergeCell ref="G6:J6"/>
    <mergeCell ref="L10:L15"/>
    <mergeCell ref="F12:I12"/>
    <mergeCell ref="L1:L7"/>
    <mergeCell ref="F13:I13"/>
    <mergeCell ref="D14:E14"/>
    <mergeCell ref="D15:E15"/>
    <mergeCell ref="E1:J2"/>
    <mergeCell ref="D6:E6"/>
    <mergeCell ref="D4:G4"/>
    <mergeCell ref="F14:I14"/>
    <mergeCell ref="F15:I15"/>
    <mergeCell ref="D10:E10"/>
    <mergeCell ref="D11:E11"/>
  </mergeCells>
  <phoneticPr fontId="7" type="noConversion"/>
  <conditionalFormatting sqref="C10:D15 F10:J15">
    <cfRule type="expression" dxfId="30" priority="1">
      <formula>MOD(ROW(),2)=0</formula>
    </cfRule>
  </conditionalFormatting>
  <dataValidations count="4">
    <dataValidation allowBlank="1" showInputMessage="1" showErrorMessage="1" prompt="Colocar o primeiro e último nome de cada aluno separado por &quot;/&quot;._x000a_Exemplo: Antonio Peixinho/ Patricia Costa/Raquel Tavares/Sofia Sobrinho" sqref="F10:I15" xr:uid="{B7318136-7632-4B03-A52C-E9F8D41944EC}"/>
    <dataValidation allowBlank="1" showInputMessage="1" showErrorMessage="1" prompt="Colocar o número de ordem de passagem que foi atribuido pela arganização" sqref="C10:C15" xr:uid="{3234B9F4-5FF7-46A2-B04D-B4454C49F39E}"/>
    <dataValidation type="list" allowBlank="1" showInputMessage="1" showErrorMessage="1" prompt="Selecionar o circuito que a equipa vai realizar" sqref="J10:J15" xr:uid="{2C7EFC63-0DE0-4D89-ABC9-F4447AD86B40}">
      <formula1>circuito</formula1>
    </dataValidation>
    <dataValidation type="list" allowBlank="1" showInputMessage="1" showErrorMessage="1" sqref="D6" xr:uid="{50142CF3-529A-46F8-A7AC-7AF95F11F2CD}">
      <formula1>clde</formula1>
    </dataValidation>
  </dataValidations>
  <hyperlinks>
    <hyperlink ref="L1:L7" location="'ficha pontuação'!A1" display="'ficha pontuação'!A1" xr:uid="{2A55B37E-4AF9-4D04-B095-6C0B26362CB3}"/>
  </hyperlinks>
  <pageMargins left="0.7" right="0.7" top="0.75" bottom="0.75" header="0.3" footer="0.3"/>
  <pageSetup paperSize="9" scale="1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99A2-AACD-42AA-BBE7-C5B21B789B02}">
  <dimension ref="A1:AF84"/>
  <sheetViews>
    <sheetView showGridLines="0" showRowColHeaders="0" tabSelected="1" view="pageBreakPreview" topLeftCell="B1" zoomScale="85" zoomScaleNormal="85" zoomScaleSheetLayoutView="85" workbookViewId="0">
      <selection activeCell="U85" sqref="U85"/>
    </sheetView>
  </sheetViews>
  <sheetFormatPr defaultColWidth="9.109375" defaultRowHeight="14.4" x14ac:dyDescent="0.3"/>
  <cols>
    <col min="1" max="1" width="9.109375" style="21" hidden="1" customWidth="1"/>
    <col min="2" max="2" width="18.109375" style="21" customWidth="1"/>
    <col min="3" max="22" width="6.5546875" style="21" customWidth="1"/>
    <col min="23" max="23" width="8.44140625" style="21" customWidth="1"/>
    <col min="24" max="24" width="9.109375" style="21"/>
    <col min="25" max="25" width="33.6640625" style="21" customWidth="1"/>
    <col min="26" max="222" width="4.5546875" style="21" customWidth="1"/>
    <col min="223" max="16384" width="9.109375" style="21"/>
  </cols>
  <sheetData>
    <row r="1" spans="1:32" ht="52.8" customHeight="1" x14ac:dyDescent="0.3">
      <c r="A1" s="21">
        <v>1</v>
      </c>
      <c r="B1" s="22"/>
      <c r="C1" s="23"/>
      <c r="D1" s="23"/>
      <c r="E1" s="23"/>
      <c r="F1" s="23"/>
      <c r="G1" s="118" t="s">
        <v>12</v>
      </c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22"/>
    </row>
    <row r="2" spans="1:32" ht="31.2" customHeight="1" x14ac:dyDescent="0.3">
      <c r="B2" s="22"/>
      <c r="C2" s="24"/>
      <c r="D2" s="24"/>
      <c r="E2" s="24"/>
      <c r="F2" s="103" t="s">
        <v>10</v>
      </c>
      <c r="G2" s="104"/>
      <c r="H2" s="104"/>
      <c r="I2" s="105" t="str">
        <f>IF('registo dos praticantes'!$D$4="","",'registo dos praticantes'!$D$4)</f>
        <v/>
      </c>
      <c r="J2" s="105"/>
      <c r="K2" s="105"/>
      <c r="L2" s="105"/>
      <c r="M2" s="105"/>
      <c r="N2" s="105"/>
      <c r="O2" s="105"/>
      <c r="P2" s="105"/>
      <c r="Q2" s="106"/>
      <c r="R2" s="107" t="s">
        <v>0</v>
      </c>
      <c r="S2" s="107"/>
      <c r="T2" s="107"/>
      <c r="U2" s="108"/>
      <c r="V2" s="111" t="str">
        <f>IFERROR(IF(INDEX('registo dos praticantes'!$C$10:$C$15,MATCH('ficha pontuação'!A1,'registo dos praticantes'!$B$10:$B$15,0))=0,"",INDEX('registo dos praticantes'!$C$10:$C$15,MATCH('ficha pontuação'!A1,'registo dos praticantes'!$B$10:$B$15,0))),"")</f>
        <v/>
      </c>
      <c r="W2" s="112"/>
      <c r="X2" s="22"/>
      <c r="Y2" s="87" t="s">
        <v>56</v>
      </c>
    </row>
    <row r="3" spans="1:32" ht="31.2" customHeight="1" x14ac:dyDescent="0.3">
      <c r="B3" s="115" t="s">
        <v>13</v>
      </c>
      <c r="C3" s="115"/>
      <c r="D3" s="115"/>
      <c r="E3" s="115"/>
      <c r="F3" s="116" t="s">
        <v>11</v>
      </c>
      <c r="G3" s="117"/>
      <c r="H3" s="117"/>
      <c r="I3" s="105" t="str">
        <f>IF('registo dos praticantes'!$D$6="","",'registo dos praticantes'!$D$6)</f>
        <v/>
      </c>
      <c r="J3" s="105"/>
      <c r="K3" s="105"/>
      <c r="L3" s="105"/>
      <c r="M3" s="105"/>
      <c r="N3" s="105"/>
      <c r="O3" s="105"/>
      <c r="P3" s="105"/>
      <c r="Q3" s="106"/>
      <c r="R3" s="109"/>
      <c r="S3" s="109"/>
      <c r="T3" s="109"/>
      <c r="U3" s="110"/>
      <c r="V3" s="113"/>
      <c r="W3" s="114"/>
      <c r="X3" s="22"/>
      <c r="Y3" s="88"/>
    </row>
    <row r="4" spans="1:32" ht="7.2" customHeight="1" x14ac:dyDescent="0.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2"/>
      <c r="Y4" s="88"/>
    </row>
    <row r="5" spans="1:32" ht="27" customHeight="1" x14ac:dyDescent="0.3">
      <c r="B5" s="26" t="s">
        <v>1</v>
      </c>
      <c r="C5" s="95" t="str">
        <f>IFERROR(IF(INDEX('registo dos praticantes'!$D$10:$D$15,MATCH('ficha pontuação'!A1,'registo dos praticantes'!$B$10:$B$15,0))=0,"",INDEX('registo dos praticantes'!$D$10:$D$15,MATCH('ficha pontuação'!A1,'registo dos praticantes'!$B$10:$B$15,0))),"")</f>
        <v/>
      </c>
      <c r="D5" s="95"/>
      <c r="E5" s="95"/>
      <c r="F5" s="95"/>
      <c r="G5" s="95"/>
      <c r="H5" s="95"/>
      <c r="I5" s="95"/>
      <c r="J5" s="96" t="s">
        <v>9</v>
      </c>
      <c r="K5" s="96"/>
      <c r="L5" s="96"/>
      <c r="M5" s="96"/>
      <c r="N5" s="97" t="str">
        <f>IFERROR(IF(INDEX('registo dos praticantes'!$J$10:$J$15,MATCH('ficha pontuação'!A1,'registo dos praticantes'!$B$10:$B$15,0))=0,"",INDEX('registo dos praticantes'!$J$10:$J$15,MATCH('ficha pontuação'!A1,'registo dos praticantes'!$B$10:$B$15,0))),"")</f>
        <v/>
      </c>
      <c r="O5" s="98"/>
      <c r="P5" s="99"/>
      <c r="Q5" s="100" t="s">
        <v>49</v>
      </c>
      <c r="R5" s="101"/>
      <c r="S5" s="101"/>
      <c r="T5" s="101"/>
      <c r="U5" s="101"/>
      <c r="V5" s="102"/>
      <c r="W5" s="27" t="str">
        <f>IFERROR(INDEX(dados!$B$2:$B$6,MATCH('ficha pontuação'!N5,dados!$A$2:$A$6)),"")</f>
        <v/>
      </c>
      <c r="X5" s="22"/>
      <c r="Y5" s="88"/>
    </row>
    <row r="6" spans="1:32" ht="27" customHeight="1" x14ac:dyDescent="0.3">
      <c r="B6" s="28" t="s">
        <v>58</v>
      </c>
      <c r="C6" s="97" t="str">
        <f>IFERROR(IF(INDEX('registo dos praticantes'!$F$10:$F$15,MATCH('ficha pontuação'!A1,'registo dos praticantes'!$B$10:$B$15,0))=0,"",INDEX('registo dos praticantes'!$F$10:$F$15,MATCH('ficha pontuação'!A1,'registo dos praticantes'!$B$10:$B$15,0))),"")</f>
        <v/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2"/>
      <c r="Y6" s="88"/>
    </row>
    <row r="7" spans="1:32" ht="7.2" customHeight="1" x14ac:dyDescent="0.3">
      <c r="B7" s="29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22"/>
      <c r="Y7" s="88"/>
    </row>
    <row r="8" spans="1:32" ht="21" x14ac:dyDescent="0.3">
      <c r="B8" s="30" t="s">
        <v>2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31">
        <v>19</v>
      </c>
      <c r="V8" s="31">
        <v>20</v>
      </c>
      <c r="W8" s="30" t="s">
        <v>3</v>
      </c>
      <c r="X8" s="22"/>
      <c r="Y8" s="88"/>
    </row>
    <row r="9" spans="1:32" ht="24" customHeight="1" x14ac:dyDescent="0.3">
      <c r="B9" s="32" t="s">
        <v>4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32"/>
      <c r="X9" s="22"/>
      <c r="Y9" s="88"/>
      <c r="AF9" s="36"/>
    </row>
    <row r="10" spans="1:32" ht="24" customHeight="1" x14ac:dyDescent="0.3">
      <c r="B10" s="37" t="s">
        <v>5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37"/>
      <c r="X10" s="22"/>
      <c r="Y10" s="88"/>
    </row>
    <row r="11" spans="1:32" ht="24" customHeight="1" thickBot="1" x14ac:dyDescent="0.35">
      <c r="B11" s="37" t="s">
        <v>6</v>
      </c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  <c r="W11" s="37"/>
      <c r="X11" s="22"/>
      <c r="Y11" s="89"/>
    </row>
    <row r="12" spans="1:32" ht="24" customHeight="1" thickTop="1" x14ac:dyDescent="0.3">
      <c r="B12" s="41" t="s">
        <v>7</v>
      </c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1"/>
      <c r="X12" s="22"/>
    </row>
    <row r="13" spans="1:32" ht="29.4" x14ac:dyDescent="0.3">
      <c r="B13" s="120" t="str">
        <f>"Total de pontos da equipa - "&amp;C5</f>
        <v xml:space="preserve">Total de pontos da equipa - 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2"/>
      <c r="V13" s="123"/>
      <c r="W13" s="124"/>
      <c r="X13" s="22"/>
      <c r="AB13" s="36"/>
    </row>
    <row r="14" spans="1:32" ht="20.399999999999999" customHeight="1" x14ac:dyDescent="0.3">
      <c r="Y14" s="90" t="s">
        <v>57</v>
      </c>
    </row>
    <row r="15" spans="1:32" ht="20.399999999999999" customHeight="1" x14ac:dyDescent="0.3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Y15" s="91"/>
    </row>
    <row r="16" spans="1:32" ht="52.8" customHeight="1" x14ac:dyDescent="0.3">
      <c r="A16" s="21">
        <v>2</v>
      </c>
      <c r="B16" s="22"/>
      <c r="C16" s="23"/>
      <c r="D16" s="23"/>
      <c r="E16" s="23"/>
      <c r="F16" s="23"/>
      <c r="G16" s="118" t="s">
        <v>12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22"/>
      <c r="Y16" s="91"/>
    </row>
    <row r="17" spans="1:25" ht="31.2" customHeight="1" x14ac:dyDescent="0.3">
      <c r="B17" s="22"/>
      <c r="C17" s="24"/>
      <c r="D17" s="24"/>
      <c r="E17" s="24"/>
      <c r="F17" s="103" t="s">
        <v>10</v>
      </c>
      <c r="G17" s="104"/>
      <c r="H17" s="104"/>
      <c r="I17" s="105" t="str">
        <f>IF('registo dos praticantes'!$D$4="","",'registo dos praticantes'!$D$4)</f>
        <v/>
      </c>
      <c r="J17" s="105"/>
      <c r="K17" s="105"/>
      <c r="L17" s="105"/>
      <c r="M17" s="105"/>
      <c r="N17" s="105"/>
      <c r="O17" s="105"/>
      <c r="P17" s="105"/>
      <c r="Q17" s="106"/>
      <c r="R17" s="107" t="s">
        <v>0</v>
      </c>
      <c r="S17" s="107"/>
      <c r="T17" s="107"/>
      <c r="U17" s="108"/>
      <c r="V17" s="111" t="str">
        <f>IFERROR(IF(INDEX('registo dos praticantes'!$C$10:$C$15,MATCH('ficha pontuação'!A16,'registo dos praticantes'!$B$10:$B$15,0))=0,"",INDEX('registo dos praticantes'!$C$10:$C$15,MATCH('ficha pontuação'!A16,'registo dos praticantes'!$B$10:$B$15,0))),"")</f>
        <v/>
      </c>
      <c r="W17" s="112"/>
      <c r="X17" s="22"/>
      <c r="Y17" s="91"/>
    </row>
    <row r="18" spans="1:25" ht="31.2" customHeight="1" x14ac:dyDescent="0.3">
      <c r="B18" s="115" t="s">
        <v>13</v>
      </c>
      <c r="C18" s="115"/>
      <c r="D18" s="115"/>
      <c r="E18" s="115"/>
      <c r="F18" s="116" t="s">
        <v>11</v>
      </c>
      <c r="G18" s="117"/>
      <c r="H18" s="117"/>
      <c r="I18" s="105" t="str">
        <f>IF('registo dos praticantes'!$D$6="","",'registo dos praticantes'!$D$6)</f>
        <v/>
      </c>
      <c r="J18" s="105"/>
      <c r="K18" s="105"/>
      <c r="L18" s="105"/>
      <c r="M18" s="105"/>
      <c r="N18" s="105"/>
      <c r="O18" s="105"/>
      <c r="P18" s="105"/>
      <c r="Q18" s="106"/>
      <c r="R18" s="109"/>
      <c r="S18" s="109"/>
      <c r="T18" s="109"/>
      <c r="U18" s="110"/>
      <c r="V18" s="113"/>
      <c r="W18" s="114"/>
      <c r="X18" s="22"/>
      <c r="Y18" s="91"/>
    </row>
    <row r="19" spans="1:25" ht="7.2" customHeight="1" x14ac:dyDescent="0.3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2"/>
      <c r="Y19" s="91"/>
    </row>
    <row r="20" spans="1:25" ht="27" customHeight="1" thickBot="1" x14ac:dyDescent="0.35">
      <c r="B20" s="93" t="s">
        <v>1</v>
      </c>
      <c r="C20" s="95" t="str">
        <f>IFERROR(IF(INDEX('registo dos praticantes'!$D$10:$D$15,MATCH('ficha pontuação'!A16,'registo dos praticantes'!$B$10:$B$15,0))=0,"",INDEX('registo dos praticantes'!$D$10:$D$15,MATCH('ficha pontuação'!A16,'registo dos praticantes'!$B$10:$B$15,0))),"")</f>
        <v/>
      </c>
      <c r="D20" s="95"/>
      <c r="E20" s="95"/>
      <c r="F20" s="95"/>
      <c r="G20" s="95"/>
      <c r="H20" s="95"/>
      <c r="I20" s="95"/>
      <c r="J20" s="96" t="s">
        <v>9</v>
      </c>
      <c r="K20" s="96"/>
      <c r="L20" s="96"/>
      <c r="M20" s="96"/>
      <c r="N20" s="97" t="str">
        <f>IFERROR(IF(INDEX('registo dos praticantes'!$J$10:$J$15,MATCH('ficha pontuação'!A16,'registo dos praticantes'!$B$10:$B$15,0))=0,"",INDEX('registo dos praticantes'!$J$10:$J$15,MATCH('ficha pontuação'!A16,'registo dos praticantes'!$B$10:$B$15,0))),"")</f>
        <v/>
      </c>
      <c r="O20" s="98"/>
      <c r="P20" s="99"/>
      <c r="Q20" s="100" t="s">
        <v>49</v>
      </c>
      <c r="R20" s="101"/>
      <c r="S20" s="101"/>
      <c r="T20" s="101"/>
      <c r="U20" s="101"/>
      <c r="V20" s="102"/>
      <c r="W20" s="27" t="str">
        <f>IFERROR(INDEX(dados!$B$2:$B$6,MATCH('ficha pontuação'!N20,dados!$A$2:$A$6)),"")</f>
        <v/>
      </c>
      <c r="X20" s="22"/>
      <c r="Y20" s="92"/>
    </row>
    <row r="21" spans="1:25" ht="27" customHeight="1" thickTop="1" x14ac:dyDescent="0.3">
      <c r="B21" s="94"/>
      <c r="C21" s="97" t="str">
        <f>IFERROR(IF(INDEX('registo dos praticantes'!$F$10:$F$15,MATCH('ficha pontuação'!A16,'registo dos praticantes'!$B$10:$B$15,0))=0,"",INDEX('registo dos praticantes'!$F$10:$F$15,MATCH('ficha pontuação'!A16,'registo dos praticantes'!$B$10:$B$15,0))),"")</f>
        <v/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  <c r="X21" s="22"/>
    </row>
    <row r="22" spans="1:25" ht="7.2" customHeight="1" x14ac:dyDescent="0.3">
      <c r="B22" s="2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</row>
    <row r="23" spans="1:25" ht="21" x14ac:dyDescent="0.3">
      <c r="B23" s="30" t="s">
        <v>2</v>
      </c>
      <c r="C23" s="31">
        <v>1</v>
      </c>
      <c r="D23" s="31">
        <v>2</v>
      </c>
      <c r="E23" s="31">
        <v>3</v>
      </c>
      <c r="F23" s="31">
        <v>4</v>
      </c>
      <c r="G23" s="31">
        <v>5</v>
      </c>
      <c r="H23" s="31">
        <v>6</v>
      </c>
      <c r="I23" s="31">
        <v>7</v>
      </c>
      <c r="J23" s="31">
        <v>8</v>
      </c>
      <c r="K23" s="31">
        <v>9</v>
      </c>
      <c r="L23" s="31">
        <v>10</v>
      </c>
      <c r="M23" s="31">
        <v>11</v>
      </c>
      <c r="N23" s="31">
        <v>12</v>
      </c>
      <c r="O23" s="31">
        <v>13</v>
      </c>
      <c r="P23" s="31">
        <v>14</v>
      </c>
      <c r="Q23" s="31">
        <v>15</v>
      </c>
      <c r="R23" s="31">
        <v>16</v>
      </c>
      <c r="S23" s="31">
        <v>17</v>
      </c>
      <c r="T23" s="31">
        <v>18</v>
      </c>
      <c r="U23" s="31">
        <v>19</v>
      </c>
      <c r="V23" s="31">
        <v>20</v>
      </c>
      <c r="W23" s="30" t="s">
        <v>3</v>
      </c>
    </row>
    <row r="24" spans="1:25" ht="24" customHeight="1" x14ac:dyDescent="0.3">
      <c r="B24" s="32" t="s">
        <v>4</v>
      </c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8"/>
      <c r="W24" s="32"/>
    </row>
    <row r="25" spans="1:25" ht="24" customHeight="1" x14ac:dyDescent="0.3">
      <c r="B25" s="37" t="s">
        <v>5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  <c r="W25" s="37"/>
    </row>
    <row r="26" spans="1:25" ht="24" customHeight="1" x14ac:dyDescent="0.3">
      <c r="B26" s="37" t="s">
        <v>6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1"/>
      <c r="W26" s="37"/>
    </row>
    <row r="27" spans="1:25" ht="24" customHeight="1" x14ac:dyDescent="0.3">
      <c r="B27" s="41" t="s">
        <v>7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41"/>
    </row>
    <row r="28" spans="1:25" ht="25.8" x14ac:dyDescent="0.3">
      <c r="B28" s="120" t="str">
        <f>"Total de pontos da equipa - "&amp;C20</f>
        <v xml:space="preserve">Total de pontos da equipa - 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123"/>
      <c r="W28" s="124"/>
    </row>
    <row r="29" spans="1:25" ht="52.8" customHeight="1" x14ac:dyDescent="0.3">
      <c r="A29" s="21">
        <v>3</v>
      </c>
      <c r="B29" s="22"/>
      <c r="C29" s="23"/>
      <c r="D29" s="23"/>
      <c r="E29" s="23"/>
      <c r="F29" s="23"/>
      <c r="G29" s="118" t="s">
        <v>12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22"/>
    </row>
    <row r="30" spans="1:25" ht="31.2" customHeight="1" x14ac:dyDescent="0.3">
      <c r="B30" s="22"/>
      <c r="C30" s="24"/>
      <c r="D30" s="24"/>
      <c r="E30" s="24"/>
      <c r="F30" s="103" t="s">
        <v>10</v>
      </c>
      <c r="G30" s="104"/>
      <c r="H30" s="104"/>
      <c r="I30" s="105" t="str">
        <f>IF('registo dos praticantes'!$D$4="","",'registo dos praticantes'!$D$4)</f>
        <v/>
      </c>
      <c r="J30" s="105"/>
      <c r="K30" s="105"/>
      <c r="L30" s="105"/>
      <c r="M30" s="105"/>
      <c r="N30" s="105"/>
      <c r="O30" s="105"/>
      <c r="P30" s="105"/>
      <c r="Q30" s="106"/>
      <c r="R30" s="107" t="s">
        <v>0</v>
      </c>
      <c r="S30" s="107"/>
      <c r="T30" s="107"/>
      <c r="U30" s="108"/>
      <c r="V30" s="111" t="str">
        <f>IFERROR(IF(INDEX('registo dos praticantes'!$C$10:$C$15,MATCH('ficha pontuação'!A29,'registo dos praticantes'!$B$10:$B$15,0))=0,"",INDEX('registo dos praticantes'!$C$10:$C$15,MATCH('ficha pontuação'!A29,'registo dos praticantes'!$B$10:$B$15,0))),"")</f>
        <v/>
      </c>
      <c r="W30" s="112"/>
      <c r="X30" s="22"/>
    </row>
    <row r="31" spans="1:25" ht="31.2" customHeight="1" x14ac:dyDescent="0.3">
      <c r="B31" s="115" t="s">
        <v>13</v>
      </c>
      <c r="C31" s="115"/>
      <c r="D31" s="115"/>
      <c r="E31" s="115"/>
      <c r="F31" s="116" t="s">
        <v>11</v>
      </c>
      <c r="G31" s="117"/>
      <c r="H31" s="117"/>
      <c r="I31" s="105" t="str">
        <f>IF('registo dos praticantes'!$D$6="","",'registo dos praticantes'!$D$6)</f>
        <v/>
      </c>
      <c r="J31" s="105"/>
      <c r="K31" s="105"/>
      <c r="L31" s="105"/>
      <c r="M31" s="105"/>
      <c r="N31" s="105"/>
      <c r="O31" s="105"/>
      <c r="P31" s="105"/>
      <c r="Q31" s="106"/>
      <c r="R31" s="109"/>
      <c r="S31" s="109"/>
      <c r="T31" s="109"/>
      <c r="U31" s="110"/>
      <c r="V31" s="113"/>
      <c r="W31" s="114"/>
      <c r="X31" s="22"/>
    </row>
    <row r="32" spans="1:25" ht="7.2" customHeight="1" x14ac:dyDescent="0.3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2"/>
    </row>
    <row r="33" spans="1:24" ht="27" customHeight="1" x14ac:dyDescent="0.3">
      <c r="B33" s="93" t="s">
        <v>1</v>
      </c>
      <c r="C33" s="95" t="str">
        <f>IFERROR(IF(INDEX('registo dos praticantes'!$D$10:$D$15,MATCH('ficha pontuação'!A29,'registo dos praticantes'!$B$10:$B$15,0))=0,"",INDEX('registo dos praticantes'!$D$10:$D$15,MATCH('ficha pontuação'!A29,'registo dos praticantes'!$B$10:$B$15,0))),"")</f>
        <v/>
      </c>
      <c r="D33" s="95"/>
      <c r="E33" s="95"/>
      <c r="F33" s="95"/>
      <c r="G33" s="95"/>
      <c r="H33" s="95"/>
      <c r="I33" s="95"/>
      <c r="J33" s="96" t="s">
        <v>9</v>
      </c>
      <c r="K33" s="96"/>
      <c r="L33" s="96"/>
      <c r="M33" s="96"/>
      <c r="N33" s="97" t="str">
        <f>IFERROR(IF(INDEX('registo dos praticantes'!$J$10:$J$15,MATCH('ficha pontuação'!A29,'registo dos praticantes'!$B$10:$B$15,0))=0,"",INDEX('registo dos praticantes'!$J$10:$J$15,MATCH('ficha pontuação'!A29,'registo dos praticantes'!$B$10:$B$15,0))),"")</f>
        <v/>
      </c>
      <c r="O33" s="98"/>
      <c r="P33" s="99"/>
      <c r="Q33" s="100" t="s">
        <v>49</v>
      </c>
      <c r="R33" s="101"/>
      <c r="S33" s="101"/>
      <c r="T33" s="101"/>
      <c r="U33" s="101"/>
      <c r="V33" s="102"/>
      <c r="W33" s="27" t="str">
        <f>IFERROR(INDEX(dados!$B$2:$B$6,MATCH('ficha pontuação'!N33,dados!$A$2:$A$6)),"")</f>
        <v/>
      </c>
      <c r="X33" s="22"/>
    </row>
    <row r="34" spans="1:24" ht="27" customHeight="1" x14ac:dyDescent="0.3">
      <c r="B34" s="94"/>
      <c r="C34" s="97" t="str">
        <f>IFERROR(IF(INDEX('registo dos praticantes'!$F$10:$F$15,MATCH('ficha pontuação'!A29,'registo dos praticantes'!$B$10:$B$15,0))=0,"",INDEX('registo dos praticantes'!$F$10:$F$15,MATCH('ficha pontuação'!A29,'registo dos praticantes'!$B$10:$B$15,0))),"")</f>
        <v/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22"/>
    </row>
    <row r="35" spans="1:24" ht="7.2" customHeight="1" x14ac:dyDescent="0.3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</row>
    <row r="36" spans="1:24" ht="21" x14ac:dyDescent="0.3">
      <c r="B36" s="30" t="s">
        <v>2</v>
      </c>
      <c r="C36" s="31">
        <v>1</v>
      </c>
      <c r="D36" s="31">
        <v>2</v>
      </c>
      <c r="E36" s="31">
        <v>3</v>
      </c>
      <c r="F36" s="31">
        <v>4</v>
      </c>
      <c r="G36" s="31">
        <v>5</v>
      </c>
      <c r="H36" s="31">
        <v>6</v>
      </c>
      <c r="I36" s="31">
        <v>7</v>
      </c>
      <c r="J36" s="31">
        <v>8</v>
      </c>
      <c r="K36" s="31">
        <v>9</v>
      </c>
      <c r="L36" s="31">
        <v>10</v>
      </c>
      <c r="M36" s="31">
        <v>11</v>
      </c>
      <c r="N36" s="31">
        <v>12</v>
      </c>
      <c r="O36" s="31">
        <v>13</v>
      </c>
      <c r="P36" s="31">
        <v>14</v>
      </c>
      <c r="Q36" s="31">
        <v>15</v>
      </c>
      <c r="R36" s="31">
        <v>16</v>
      </c>
      <c r="S36" s="31">
        <v>17</v>
      </c>
      <c r="T36" s="31">
        <v>18</v>
      </c>
      <c r="U36" s="31">
        <v>19</v>
      </c>
      <c r="V36" s="31">
        <v>20</v>
      </c>
      <c r="W36" s="30" t="s">
        <v>3</v>
      </c>
    </row>
    <row r="37" spans="1:24" ht="27" customHeight="1" x14ac:dyDescent="0.3">
      <c r="B37" s="32" t="s">
        <v>4</v>
      </c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  <c r="W37" s="32"/>
    </row>
    <row r="38" spans="1:24" ht="27" customHeight="1" x14ac:dyDescent="0.3">
      <c r="B38" s="37" t="s">
        <v>5</v>
      </c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1"/>
      <c r="W38" s="37"/>
    </row>
    <row r="39" spans="1:24" ht="27" customHeight="1" x14ac:dyDescent="0.3">
      <c r="B39" s="37" t="s">
        <v>6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1"/>
      <c r="W39" s="37"/>
    </row>
    <row r="40" spans="1:24" ht="27" customHeight="1" x14ac:dyDescent="0.3">
      <c r="B40" s="41" t="s">
        <v>7</v>
      </c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41"/>
    </row>
    <row r="41" spans="1:24" ht="25.8" x14ac:dyDescent="0.3">
      <c r="B41" s="120" t="str">
        <f>"Total de pontos da equipa - "&amp;C33</f>
        <v xml:space="preserve">Total de pontos da equipa - 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3"/>
      <c r="W41" s="124"/>
    </row>
    <row r="42" spans="1:24" ht="20.399999999999999" customHeight="1" x14ac:dyDescent="0.3"/>
    <row r="43" spans="1:24" ht="20.399999999999999" customHeight="1" x14ac:dyDescent="0.3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1:24" ht="52.8" customHeight="1" x14ac:dyDescent="0.3">
      <c r="A44" s="21">
        <v>4</v>
      </c>
      <c r="B44" s="22"/>
      <c r="C44" s="23"/>
      <c r="D44" s="23"/>
      <c r="E44" s="23"/>
      <c r="F44" s="23"/>
      <c r="G44" s="118" t="s">
        <v>12</v>
      </c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22"/>
    </row>
    <row r="45" spans="1:24" ht="31.2" customHeight="1" x14ac:dyDescent="0.3">
      <c r="B45" s="22"/>
      <c r="C45" s="24"/>
      <c r="D45" s="24"/>
      <c r="E45" s="24"/>
      <c r="F45" s="103" t="s">
        <v>10</v>
      </c>
      <c r="G45" s="104"/>
      <c r="H45" s="104"/>
      <c r="I45" s="105" t="str">
        <f>IF('registo dos praticantes'!$D$4="","",'registo dos praticantes'!$D$4)</f>
        <v/>
      </c>
      <c r="J45" s="105"/>
      <c r="K45" s="105"/>
      <c r="L45" s="105"/>
      <c r="M45" s="105"/>
      <c r="N45" s="105"/>
      <c r="O45" s="105"/>
      <c r="P45" s="105"/>
      <c r="Q45" s="106"/>
      <c r="R45" s="107" t="s">
        <v>0</v>
      </c>
      <c r="S45" s="107"/>
      <c r="T45" s="107"/>
      <c r="U45" s="108"/>
      <c r="V45" s="111" t="str">
        <f>IFERROR(IF(INDEX('registo dos praticantes'!$C$10:$C$15,MATCH('ficha pontuação'!A44,'registo dos praticantes'!$B$10:$B$15,0))=0,"",INDEX('registo dos praticantes'!$C$10:$C$15,MATCH('ficha pontuação'!A44,'registo dos praticantes'!$B$10:$B$15,0))),"")</f>
        <v/>
      </c>
      <c r="W45" s="112"/>
      <c r="X45" s="22"/>
    </row>
    <row r="46" spans="1:24" ht="31.2" customHeight="1" x14ac:dyDescent="0.3">
      <c r="B46" s="115" t="s">
        <v>13</v>
      </c>
      <c r="C46" s="115"/>
      <c r="D46" s="115"/>
      <c r="E46" s="115"/>
      <c r="F46" s="116" t="s">
        <v>11</v>
      </c>
      <c r="G46" s="117"/>
      <c r="H46" s="117"/>
      <c r="I46" s="105" t="str">
        <f>IF('registo dos praticantes'!$D$6="","",'registo dos praticantes'!$D$6)</f>
        <v/>
      </c>
      <c r="J46" s="105"/>
      <c r="K46" s="105"/>
      <c r="L46" s="105"/>
      <c r="M46" s="105"/>
      <c r="N46" s="105"/>
      <c r="O46" s="105"/>
      <c r="P46" s="105"/>
      <c r="Q46" s="106"/>
      <c r="R46" s="109"/>
      <c r="S46" s="109"/>
      <c r="T46" s="109"/>
      <c r="U46" s="110"/>
      <c r="V46" s="113"/>
      <c r="W46" s="114"/>
      <c r="X46" s="22"/>
    </row>
    <row r="47" spans="1:24" ht="7.2" customHeight="1" x14ac:dyDescent="0.3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2"/>
    </row>
    <row r="48" spans="1:24" ht="27" customHeight="1" x14ac:dyDescent="0.3">
      <c r="B48" s="93" t="s">
        <v>1</v>
      </c>
      <c r="C48" s="95" t="str">
        <f>IFERROR(IF(INDEX('registo dos praticantes'!$D$10:$D$15,MATCH('ficha pontuação'!A44,'registo dos praticantes'!$B$10:$B$15,0))=0,"",INDEX('registo dos praticantes'!$D$10:$D$15,MATCH('ficha pontuação'!A44,'registo dos praticantes'!$B$10:$B$15,0))),"")</f>
        <v/>
      </c>
      <c r="D48" s="95"/>
      <c r="E48" s="95"/>
      <c r="F48" s="95"/>
      <c r="G48" s="95"/>
      <c r="H48" s="95"/>
      <c r="I48" s="95"/>
      <c r="J48" s="96" t="s">
        <v>9</v>
      </c>
      <c r="K48" s="96"/>
      <c r="L48" s="96"/>
      <c r="M48" s="96"/>
      <c r="N48" s="97" t="str">
        <f>IFERROR(IF(INDEX('registo dos praticantes'!$J$10:$J$15,MATCH('ficha pontuação'!A44,'registo dos praticantes'!$B$10:$B$15,0))=0,"",INDEX('registo dos praticantes'!$J$10:$J$15,MATCH('ficha pontuação'!A44,'registo dos praticantes'!$B$10:$B$15,0))),"")</f>
        <v/>
      </c>
      <c r="O48" s="98"/>
      <c r="P48" s="99"/>
      <c r="Q48" s="100" t="s">
        <v>49</v>
      </c>
      <c r="R48" s="101"/>
      <c r="S48" s="101"/>
      <c r="T48" s="101"/>
      <c r="U48" s="101"/>
      <c r="V48" s="102"/>
      <c r="W48" s="27" t="str">
        <f>IFERROR(INDEX(dados!$B$2:$B$6,MATCH('ficha pontuação'!N48,dados!$A$2:$A$6)),"")</f>
        <v/>
      </c>
      <c r="X48" s="22"/>
    </row>
    <row r="49" spans="1:24" ht="27" customHeight="1" x14ac:dyDescent="0.3">
      <c r="B49" s="94"/>
      <c r="C49" s="97" t="str">
        <f>IFERROR(IF(INDEX('registo dos praticantes'!$F$10:$F$15,MATCH('ficha pontuação'!A44,'registo dos praticantes'!$B$10:$B$15,0))=0,"",INDEX('registo dos praticantes'!$F$10:$F$15,MATCH('ficha pontuação'!A44,'registo dos praticantes'!$B$10:$B$15,0))),"")</f>
        <v/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22"/>
    </row>
    <row r="50" spans="1:24" ht="7.2" customHeight="1" x14ac:dyDescent="0.3">
      <c r="B50" s="5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</row>
    <row r="51" spans="1:24" ht="21" x14ac:dyDescent="0.3">
      <c r="B51" s="30" t="s">
        <v>2</v>
      </c>
      <c r="C51" s="31">
        <v>1</v>
      </c>
      <c r="D51" s="31">
        <v>2</v>
      </c>
      <c r="E51" s="31">
        <v>3</v>
      </c>
      <c r="F51" s="31">
        <v>4</v>
      </c>
      <c r="G51" s="31">
        <v>5</v>
      </c>
      <c r="H51" s="31">
        <v>6</v>
      </c>
      <c r="I51" s="31">
        <v>7</v>
      </c>
      <c r="J51" s="31">
        <v>8</v>
      </c>
      <c r="K51" s="31">
        <v>9</v>
      </c>
      <c r="L51" s="31">
        <v>10</v>
      </c>
      <c r="M51" s="31">
        <v>11</v>
      </c>
      <c r="N51" s="31">
        <v>12</v>
      </c>
      <c r="O51" s="31">
        <v>13</v>
      </c>
      <c r="P51" s="31">
        <v>14</v>
      </c>
      <c r="Q51" s="31">
        <v>15</v>
      </c>
      <c r="R51" s="31">
        <v>16</v>
      </c>
      <c r="S51" s="31">
        <v>17</v>
      </c>
      <c r="T51" s="31">
        <v>18</v>
      </c>
      <c r="U51" s="31">
        <v>19</v>
      </c>
      <c r="V51" s="31">
        <v>20</v>
      </c>
      <c r="W51" s="30" t="s">
        <v>3</v>
      </c>
    </row>
    <row r="52" spans="1:24" ht="27" customHeight="1" x14ac:dyDescent="0.3">
      <c r="B52" s="32" t="s">
        <v>4</v>
      </c>
      <c r="C52" s="46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8"/>
      <c r="W52" s="32"/>
    </row>
    <row r="53" spans="1:24" ht="27" customHeight="1" x14ac:dyDescent="0.3">
      <c r="B53" s="37" t="s">
        <v>5</v>
      </c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1"/>
      <c r="W53" s="37"/>
    </row>
    <row r="54" spans="1:24" ht="27" customHeight="1" x14ac:dyDescent="0.3">
      <c r="B54" s="37" t="s">
        <v>6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1"/>
      <c r="W54" s="37"/>
    </row>
    <row r="55" spans="1:24" ht="27" customHeight="1" x14ac:dyDescent="0.3">
      <c r="B55" s="41" t="s">
        <v>7</v>
      </c>
      <c r="C55" s="52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41"/>
    </row>
    <row r="56" spans="1:24" ht="25.8" x14ac:dyDescent="0.3">
      <c r="B56" s="120" t="str">
        <f>"Total de pontos da equipa - "&amp;C48</f>
        <v xml:space="preserve">Total de pontos da equipa - 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2"/>
      <c r="V56" s="123"/>
      <c r="W56" s="124"/>
    </row>
    <row r="57" spans="1:24" ht="52.8" customHeight="1" x14ac:dyDescent="0.3">
      <c r="A57" s="21">
        <v>5</v>
      </c>
      <c r="B57" s="22"/>
      <c r="C57" s="23"/>
      <c r="D57" s="23"/>
      <c r="E57" s="23"/>
      <c r="F57" s="23"/>
      <c r="G57" s="118" t="s">
        <v>12</v>
      </c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22"/>
    </row>
    <row r="58" spans="1:24" ht="31.2" customHeight="1" x14ac:dyDescent="0.3">
      <c r="B58" s="22"/>
      <c r="C58" s="24"/>
      <c r="D58" s="24"/>
      <c r="E58" s="24"/>
      <c r="F58" s="103" t="s">
        <v>10</v>
      </c>
      <c r="G58" s="104"/>
      <c r="H58" s="104"/>
      <c r="I58" s="105" t="str">
        <f>IF('registo dos praticantes'!$D$4="","",'registo dos praticantes'!$D$4)</f>
        <v/>
      </c>
      <c r="J58" s="105"/>
      <c r="K58" s="105"/>
      <c r="L58" s="105"/>
      <c r="M58" s="105"/>
      <c r="N58" s="105"/>
      <c r="O58" s="105"/>
      <c r="P58" s="105"/>
      <c r="Q58" s="106"/>
      <c r="R58" s="107" t="s">
        <v>0</v>
      </c>
      <c r="S58" s="107"/>
      <c r="T58" s="107"/>
      <c r="U58" s="108"/>
      <c r="V58" s="111" t="str">
        <f>IFERROR(IF(INDEX('registo dos praticantes'!$C$10:$C$15,MATCH('ficha pontuação'!A57,'registo dos praticantes'!$B$10:$B$15,0))=0,"",INDEX('registo dos praticantes'!$C$10:$C$15,MATCH('ficha pontuação'!A57,'registo dos praticantes'!$B$10:$B$15,0))),"")</f>
        <v/>
      </c>
      <c r="W58" s="112"/>
      <c r="X58" s="22"/>
    </row>
    <row r="59" spans="1:24" ht="31.2" customHeight="1" x14ac:dyDescent="0.3">
      <c r="B59" s="115" t="s">
        <v>13</v>
      </c>
      <c r="C59" s="115"/>
      <c r="D59" s="115"/>
      <c r="E59" s="115"/>
      <c r="F59" s="116" t="s">
        <v>11</v>
      </c>
      <c r="G59" s="117"/>
      <c r="H59" s="117"/>
      <c r="I59" s="105" t="str">
        <f>IF('registo dos praticantes'!$D$6="","",'registo dos praticantes'!$D$6)</f>
        <v/>
      </c>
      <c r="J59" s="105"/>
      <c r="K59" s="105"/>
      <c r="L59" s="105"/>
      <c r="M59" s="105"/>
      <c r="N59" s="105"/>
      <c r="O59" s="105"/>
      <c r="P59" s="105"/>
      <c r="Q59" s="106"/>
      <c r="R59" s="109"/>
      <c r="S59" s="109"/>
      <c r="T59" s="109"/>
      <c r="U59" s="110"/>
      <c r="V59" s="113"/>
      <c r="W59" s="114"/>
      <c r="X59" s="22"/>
    </row>
    <row r="60" spans="1:24" ht="7.2" customHeight="1" x14ac:dyDescent="0.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2"/>
    </row>
    <row r="61" spans="1:24" ht="27" customHeight="1" x14ac:dyDescent="0.3">
      <c r="B61" s="93" t="s">
        <v>1</v>
      </c>
      <c r="C61" s="95" t="str">
        <f>IFERROR(IF(INDEX('registo dos praticantes'!$D$10:$D$15,MATCH('ficha pontuação'!A57,'registo dos praticantes'!$B$10:$B$15,0))=0,"",INDEX('registo dos praticantes'!$D$10:$D$15,MATCH('ficha pontuação'!A57,'registo dos praticantes'!$B$10:$B$15,0))),"")</f>
        <v/>
      </c>
      <c r="D61" s="95"/>
      <c r="E61" s="95"/>
      <c r="F61" s="95"/>
      <c r="G61" s="95"/>
      <c r="H61" s="95"/>
      <c r="I61" s="95"/>
      <c r="J61" s="96" t="s">
        <v>9</v>
      </c>
      <c r="K61" s="96"/>
      <c r="L61" s="96"/>
      <c r="M61" s="96"/>
      <c r="N61" s="97" t="str">
        <f>IFERROR(IF(INDEX('registo dos praticantes'!$J$10:$J$15,MATCH('ficha pontuação'!A57,'registo dos praticantes'!$B$10:$B$15,0))=0,"",INDEX('registo dos praticantes'!$J$10:$J$15,MATCH('ficha pontuação'!A57,'registo dos praticantes'!$B$10:$B$15,0))),"")</f>
        <v/>
      </c>
      <c r="O61" s="98"/>
      <c r="P61" s="99"/>
      <c r="Q61" s="100" t="s">
        <v>49</v>
      </c>
      <c r="R61" s="101"/>
      <c r="S61" s="101"/>
      <c r="T61" s="101"/>
      <c r="U61" s="101"/>
      <c r="V61" s="102"/>
      <c r="W61" s="27" t="str">
        <f>IFERROR(INDEX(dados!$B$2:$B$6,MATCH('ficha pontuação'!N61,dados!$A$2:$A$6)),"")</f>
        <v/>
      </c>
      <c r="X61" s="22"/>
    </row>
    <row r="62" spans="1:24" ht="27" customHeight="1" x14ac:dyDescent="0.3">
      <c r="B62" s="94"/>
      <c r="C62" s="97" t="str">
        <f>IFERROR(IF(INDEX('registo dos praticantes'!$F$10:$F$15,MATCH('ficha pontuação'!A57,'registo dos praticantes'!$B$10:$B$15,0))=0,"",INDEX('registo dos praticantes'!$F$10:$F$15,MATCH('ficha pontuação'!A57,'registo dos praticantes'!$B$10:$B$15,0))),"")</f>
        <v/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9"/>
      <c r="X62" s="22"/>
    </row>
    <row r="63" spans="1:24" ht="7.2" customHeight="1" x14ac:dyDescent="0.3">
      <c r="B63" s="5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</row>
    <row r="64" spans="1:24" ht="21" x14ac:dyDescent="0.3">
      <c r="B64" s="30" t="s">
        <v>2</v>
      </c>
      <c r="C64" s="31">
        <v>1</v>
      </c>
      <c r="D64" s="31">
        <v>2</v>
      </c>
      <c r="E64" s="31">
        <v>3</v>
      </c>
      <c r="F64" s="31">
        <v>4</v>
      </c>
      <c r="G64" s="31">
        <v>5</v>
      </c>
      <c r="H64" s="31">
        <v>6</v>
      </c>
      <c r="I64" s="31">
        <v>7</v>
      </c>
      <c r="J64" s="31">
        <v>8</v>
      </c>
      <c r="K64" s="31">
        <v>9</v>
      </c>
      <c r="L64" s="31">
        <v>10</v>
      </c>
      <c r="M64" s="31">
        <v>11</v>
      </c>
      <c r="N64" s="31">
        <v>12</v>
      </c>
      <c r="O64" s="31">
        <v>13</v>
      </c>
      <c r="P64" s="31">
        <v>14</v>
      </c>
      <c r="Q64" s="31">
        <v>15</v>
      </c>
      <c r="R64" s="31">
        <v>16</v>
      </c>
      <c r="S64" s="31">
        <v>17</v>
      </c>
      <c r="T64" s="31">
        <v>18</v>
      </c>
      <c r="U64" s="31">
        <v>19</v>
      </c>
      <c r="V64" s="31">
        <v>20</v>
      </c>
      <c r="W64" s="30" t="s">
        <v>3</v>
      </c>
    </row>
    <row r="65" spans="1:24" ht="27" customHeight="1" x14ac:dyDescent="0.3">
      <c r="B65" s="32" t="s">
        <v>4</v>
      </c>
      <c r="C65" s="46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8"/>
      <c r="W65" s="32"/>
    </row>
    <row r="66" spans="1:24" ht="27" customHeight="1" x14ac:dyDescent="0.3">
      <c r="B66" s="37" t="s">
        <v>5</v>
      </c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1"/>
      <c r="W66" s="37"/>
    </row>
    <row r="67" spans="1:24" ht="27" customHeight="1" x14ac:dyDescent="0.3">
      <c r="B67" s="37" t="s">
        <v>6</v>
      </c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1"/>
      <c r="W67" s="37"/>
    </row>
    <row r="68" spans="1:24" ht="27" customHeight="1" x14ac:dyDescent="0.3">
      <c r="B68" s="41" t="s">
        <v>7</v>
      </c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4"/>
      <c r="W68" s="41"/>
    </row>
    <row r="69" spans="1:24" ht="25.8" x14ac:dyDescent="0.3">
      <c r="B69" s="120" t="str">
        <f>"Total de pontos da equipa - "&amp;C61</f>
        <v xml:space="preserve">Total de pontos da equipa - 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2"/>
      <c r="V69" s="123"/>
      <c r="W69" s="124"/>
    </row>
    <row r="70" spans="1:24" ht="20.399999999999999" customHeight="1" x14ac:dyDescent="0.3"/>
    <row r="71" spans="1:24" ht="20.399999999999999" customHeight="1" x14ac:dyDescent="0.3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4" ht="52.8" customHeight="1" x14ac:dyDescent="0.3">
      <c r="A72" s="21">
        <v>6</v>
      </c>
      <c r="B72" s="22"/>
      <c r="C72" s="23"/>
      <c r="D72" s="23"/>
      <c r="E72" s="23"/>
      <c r="F72" s="23"/>
      <c r="G72" s="118" t="s">
        <v>12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22"/>
    </row>
    <row r="73" spans="1:24" ht="31.2" customHeight="1" x14ac:dyDescent="0.3">
      <c r="B73" s="22"/>
      <c r="C73" s="24"/>
      <c r="D73" s="24"/>
      <c r="E73" s="24"/>
      <c r="F73" s="103" t="s">
        <v>10</v>
      </c>
      <c r="G73" s="104"/>
      <c r="H73" s="104"/>
      <c r="I73" s="105" t="str">
        <f>IF('registo dos praticantes'!$D$4="","",'registo dos praticantes'!$D$4)</f>
        <v/>
      </c>
      <c r="J73" s="105"/>
      <c r="K73" s="105"/>
      <c r="L73" s="105"/>
      <c r="M73" s="105"/>
      <c r="N73" s="105"/>
      <c r="O73" s="105"/>
      <c r="P73" s="105"/>
      <c r="Q73" s="106"/>
      <c r="R73" s="107" t="s">
        <v>0</v>
      </c>
      <c r="S73" s="107"/>
      <c r="T73" s="107"/>
      <c r="U73" s="108"/>
      <c r="V73" s="111" t="str">
        <f>IFERROR(IF(INDEX('registo dos praticantes'!$C$10:$C$15,MATCH('ficha pontuação'!A72,'registo dos praticantes'!$B$10:$B$15,0))=0,"",INDEX('registo dos praticantes'!$C$10:$C$15,MATCH('ficha pontuação'!A72,'registo dos praticantes'!$B$10:$B$15,0))),"")</f>
        <v/>
      </c>
      <c r="W73" s="112"/>
      <c r="X73" s="22"/>
    </row>
    <row r="74" spans="1:24" ht="31.2" customHeight="1" x14ac:dyDescent="0.3">
      <c r="B74" s="115" t="s">
        <v>13</v>
      </c>
      <c r="C74" s="115"/>
      <c r="D74" s="115"/>
      <c r="E74" s="115"/>
      <c r="F74" s="116" t="s">
        <v>11</v>
      </c>
      <c r="G74" s="117"/>
      <c r="H74" s="117"/>
      <c r="I74" s="105" t="str">
        <f>IF('registo dos praticantes'!$D$6="","",'registo dos praticantes'!$D$6)</f>
        <v/>
      </c>
      <c r="J74" s="105"/>
      <c r="K74" s="105"/>
      <c r="L74" s="105"/>
      <c r="M74" s="105"/>
      <c r="N74" s="105"/>
      <c r="O74" s="105"/>
      <c r="P74" s="105"/>
      <c r="Q74" s="106"/>
      <c r="R74" s="109"/>
      <c r="S74" s="109"/>
      <c r="T74" s="109"/>
      <c r="U74" s="110"/>
      <c r="V74" s="113"/>
      <c r="W74" s="114"/>
      <c r="X74" s="22"/>
    </row>
    <row r="75" spans="1:24" ht="7.2" customHeight="1" x14ac:dyDescent="0.3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2"/>
    </row>
    <row r="76" spans="1:24" ht="27" customHeight="1" x14ac:dyDescent="0.3">
      <c r="B76" s="93" t="s">
        <v>1</v>
      </c>
      <c r="C76" s="95" t="str">
        <f>IFERROR(IF(INDEX('registo dos praticantes'!$D$10:$D$15,MATCH('ficha pontuação'!A72,'registo dos praticantes'!$B$10:$B$15,0))=0,"",INDEX('registo dos praticantes'!$D$10:$D$15,MATCH('ficha pontuação'!A72,'registo dos praticantes'!$B$10:$B$15,0))),"")</f>
        <v/>
      </c>
      <c r="D76" s="95"/>
      <c r="E76" s="95"/>
      <c r="F76" s="95"/>
      <c r="G76" s="95"/>
      <c r="H76" s="95"/>
      <c r="I76" s="95"/>
      <c r="J76" s="96" t="s">
        <v>9</v>
      </c>
      <c r="K76" s="96"/>
      <c r="L76" s="96"/>
      <c r="M76" s="96"/>
      <c r="N76" s="97" t="str">
        <f>IFERROR(IF(INDEX('registo dos praticantes'!$J$10:$J$15,MATCH('ficha pontuação'!A72,'registo dos praticantes'!$B$10:$B$15,0))=0,"",INDEX('registo dos praticantes'!$J$10:$J$15,MATCH('ficha pontuação'!A72,'registo dos praticantes'!$B$10:$B$15,0))),"")</f>
        <v/>
      </c>
      <c r="O76" s="98"/>
      <c r="P76" s="99"/>
      <c r="Q76" s="100" t="s">
        <v>49</v>
      </c>
      <c r="R76" s="101"/>
      <c r="S76" s="101"/>
      <c r="T76" s="101"/>
      <c r="U76" s="101"/>
      <c r="V76" s="102"/>
      <c r="W76" s="27" t="str">
        <f>IFERROR(INDEX(dados!$B$2:$B$6,MATCH('ficha pontuação'!N76,dados!$A$2:$A$6)),"")</f>
        <v/>
      </c>
      <c r="X76" s="22"/>
    </row>
    <row r="77" spans="1:24" ht="27" customHeight="1" x14ac:dyDescent="0.3">
      <c r="B77" s="94"/>
      <c r="C77" s="97" t="str">
        <f>IFERROR(IF(INDEX('registo dos praticantes'!$F$10:$F$15,MATCH('ficha pontuação'!A72,'registo dos praticantes'!$B$10:$B$15,0))=0,"",INDEX('registo dos praticantes'!$F$10:$F$15,MATCH('ficha pontuação'!A72,'registo dos praticantes'!$B$10:$B$15,0))),"")</f>
        <v/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9"/>
      <c r="X77" s="22"/>
    </row>
    <row r="78" spans="1:24" ht="7.2" customHeight="1" x14ac:dyDescent="0.3">
      <c r="B78" s="5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</row>
    <row r="79" spans="1:24" ht="21" x14ac:dyDescent="0.3">
      <c r="B79" s="30" t="s">
        <v>2</v>
      </c>
      <c r="C79" s="31">
        <v>1</v>
      </c>
      <c r="D79" s="31">
        <v>2</v>
      </c>
      <c r="E79" s="31">
        <v>3</v>
      </c>
      <c r="F79" s="31">
        <v>4</v>
      </c>
      <c r="G79" s="31">
        <v>5</v>
      </c>
      <c r="H79" s="31">
        <v>6</v>
      </c>
      <c r="I79" s="31">
        <v>7</v>
      </c>
      <c r="J79" s="31">
        <v>8</v>
      </c>
      <c r="K79" s="31">
        <v>9</v>
      </c>
      <c r="L79" s="31">
        <v>10</v>
      </c>
      <c r="M79" s="31">
        <v>11</v>
      </c>
      <c r="N79" s="31">
        <v>12</v>
      </c>
      <c r="O79" s="31">
        <v>13</v>
      </c>
      <c r="P79" s="31">
        <v>14</v>
      </c>
      <c r="Q79" s="31">
        <v>15</v>
      </c>
      <c r="R79" s="31">
        <v>16</v>
      </c>
      <c r="S79" s="31">
        <v>17</v>
      </c>
      <c r="T79" s="31">
        <v>18</v>
      </c>
      <c r="U79" s="31">
        <v>19</v>
      </c>
      <c r="V79" s="31">
        <v>20</v>
      </c>
      <c r="W79" s="30" t="s">
        <v>3</v>
      </c>
    </row>
    <row r="80" spans="1:24" ht="27" customHeight="1" x14ac:dyDescent="0.3">
      <c r="B80" s="32" t="s">
        <v>4</v>
      </c>
      <c r="C80" s="46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8"/>
      <c r="W80" s="32"/>
    </row>
    <row r="81" spans="2:23" ht="27" customHeight="1" x14ac:dyDescent="0.3">
      <c r="B81" s="37" t="s">
        <v>5</v>
      </c>
      <c r="C81" s="49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1"/>
      <c r="W81" s="37"/>
    </row>
    <row r="82" spans="2:23" ht="27" customHeight="1" x14ac:dyDescent="0.3">
      <c r="B82" s="37" t="s">
        <v>6</v>
      </c>
      <c r="C82" s="49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1"/>
      <c r="W82" s="37"/>
    </row>
    <row r="83" spans="2:23" ht="27" customHeight="1" x14ac:dyDescent="0.3">
      <c r="B83" s="41" t="s">
        <v>7</v>
      </c>
      <c r="C83" s="52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4"/>
      <c r="W83" s="41"/>
    </row>
    <row r="84" spans="2:23" ht="25.8" x14ac:dyDescent="0.3">
      <c r="B84" s="120" t="str">
        <f>"Total de pontos da equipa - "&amp;C76</f>
        <v xml:space="preserve">Total de pontos da equipa - </v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2"/>
      <c r="V84" s="123"/>
      <c r="W84" s="124"/>
    </row>
  </sheetData>
  <sheetProtection algorithmName="SHA-512" hashValue="zx8/JXVL9gJ/xyWf8sDOw7MDwz5RlOl1dZFTeRtKObrndpBMU8LdqXDOC5oZ9T6M/NMFjYeidvnb0D7r5UmwZQ==" saltValue="wvDiblLcUbMwe4guSGg5aA==" spinCount="100000" sheet="1" objects="1" scenarios="1" autoFilter="0"/>
  <mergeCells count="102">
    <mergeCell ref="B84:U84"/>
    <mergeCell ref="V84:W84"/>
    <mergeCell ref="B76:B77"/>
    <mergeCell ref="C76:I76"/>
    <mergeCell ref="J76:M76"/>
    <mergeCell ref="N76:P76"/>
    <mergeCell ref="Q76:V76"/>
    <mergeCell ref="C77:W77"/>
    <mergeCell ref="G72:W72"/>
    <mergeCell ref="F73:H73"/>
    <mergeCell ref="I73:Q73"/>
    <mergeCell ref="R73:U74"/>
    <mergeCell ref="V73:W74"/>
    <mergeCell ref="B74:E74"/>
    <mergeCell ref="F74:H74"/>
    <mergeCell ref="I74:Q74"/>
    <mergeCell ref="C78:W78"/>
    <mergeCell ref="B61:B62"/>
    <mergeCell ref="C61:I61"/>
    <mergeCell ref="J61:M61"/>
    <mergeCell ref="N61:P61"/>
    <mergeCell ref="Q61:V61"/>
    <mergeCell ref="C62:W62"/>
    <mergeCell ref="C63:W63"/>
    <mergeCell ref="B69:U69"/>
    <mergeCell ref="V69:W69"/>
    <mergeCell ref="F58:H58"/>
    <mergeCell ref="I58:Q58"/>
    <mergeCell ref="R58:U59"/>
    <mergeCell ref="V58:W59"/>
    <mergeCell ref="C50:W50"/>
    <mergeCell ref="B56:U56"/>
    <mergeCell ref="V56:W56"/>
    <mergeCell ref="B41:U41"/>
    <mergeCell ref="V41:W41"/>
    <mergeCell ref="G44:W44"/>
    <mergeCell ref="B48:B49"/>
    <mergeCell ref="C48:I48"/>
    <mergeCell ref="J48:M48"/>
    <mergeCell ref="N48:P48"/>
    <mergeCell ref="Q48:V48"/>
    <mergeCell ref="C49:W49"/>
    <mergeCell ref="B59:E59"/>
    <mergeCell ref="F59:H59"/>
    <mergeCell ref="I59:Q59"/>
    <mergeCell ref="C7:W7"/>
    <mergeCell ref="B13:U13"/>
    <mergeCell ref="V13:W13"/>
    <mergeCell ref="C5:I5"/>
    <mergeCell ref="F2:H2"/>
    <mergeCell ref="F3:H3"/>
    <mergeCell ref="I2:Q2"/>
    <mergeCell ref="I3:Q3"/>
    <mergeCell ref="G57:W57"/>
    <mergeCell ref="G1:W1"/>
    <mergeCell ref="B31:E31"/>
    <mergeCell ref="F31:H31"/>
    <mergeCell ref="I31:Q31"/>
    <mergeCell ref="N5:P5"/>
    <mergeCell ref="G16:W16"/>
    <mergeCell ref="F17:H17"/>
    <mergeCell ref="I17:Q17"/>
    <mergeCell ref="R17:U18"/>
    <mergeCell ref="V17:W18"/>
    <mergeCell ref="F18:H18"/>
    <mergeCell ref="I18:Q18"/>
    <mergeCell ref="C22:W22"/>
    <mergeCell ref="B28:U28"/>
    <mergeCell ref="V28:W28"/>
    <mergeCell ref="C21:W21"/>
    <mergeCell ref="J5:M5"/>
    <mergeCell ref="G29:W29"/>
    <mergeCell ref="F30:H30"/>
    <mergeCell ref="I30:Q30"/>
    <mergeCell ref="R30:U31"/>
    <mergeCell ref="V30:W31"/>
    <mergeCell ref="B3:E3"/>
    <mergeCell ref="R2:U3"/>
    <mergeCell ref="Y2:Y11"/>
    <mergeCell ref="Y14:Y20"/>
    <mergeCell ref="B33:B34"/>
    <mergeCell ref="C33:I33"/>
    <mergeCell ref="J33:M33"/>
    <mergeCell ref="N33:P33"/>
    <mergeCell ref="Q33:V33"/>
    <mergeCell ref="C34:W34"/>
    <mergeCell ref="F45:H45"/>
    <mergeCell ref="I45:Q45"/>
    <mergeCell ref="R45:U46"/>
    <mergeCell ref="V45:W46"/>
    <mergeCell ref="B46:E46"/>
    <mergeCell ref="F46:H46"/>
    <mergeCell ref="I46:Q46"/>
    <mergeCell ref="V2:W3"/>
    <mergeCell ref="B18:E18"/>
    <mergeCell ref="C20:I20"/>
    <mergeCell ref="J20:M20"/>
    <mergeCell ref="N20:P20"/>
    <mergeCell ref="C6:W6"/>
    <mergeCell ref="Q5:V5"/>
    <mergeCell ref="Q20:V20"/>
    <mergeCell ref="B20:B21"/>
  </mergeCells>
  <conditionalFormatting sqref="N9:V12">
    <cfRule type="expression" dxfId="29" priority="40">
      <formula>$N$5="circuito 1"</formula>
    </cfRule>
  </conditionalFormatting>
  <conditionalFormatting sqref="P9:V12">
    <cfRule type="expression" dxfId="28" priority="39">
      <formula>$N$5="circuito 2"</formula>
    </cfRule>
  </conditionalFormatting>
  <conditionalFormatting sqref="R9:V12">
    <cfRule type="expression" dxfId="27" priority="38">
      <formula>$N$5="circuito 3"</formula>
    </cfRule>
  </conditionalFormatting>
  <conditionalFormatting sqref="U9:V12">
    <cfRule type="expression" dxfId="26" priority="37">
      <formula>$N$5="circuito 4"</formula>
    </cfRule>
  </conditionalFormatting>
  <conditionalFormatting sqref="V9:V12">
    <cfRule type="expression" dxfId="25" priority="36">
      <formula>$N$5="circuito 5"</formula>
    </cfRule>
  </conditionalFormatting>
  <conditionalFormatting sqref="N24:V27">
    <cfRule type="expression" dxfId="24" priority="35">
      <formula>$N$20="circuito 1"</formula>
    </cfRule>
  </conditionalFormatting>
  <conditionalFormatting sqref="P24:V27">
    <cfRule type="expression" dxfId="23" priority="34">
      <formula>$N$20="circuito 2"</formula>
    </cfRule>
  </conditionalFormatting>
  <conditionalFormatting sqref="R24:V27">
    <cfRule type="expression" dxfId="22" priority="33">
      <formula>$N$20="circuito 3"</formula>
    </cfRule>
  </conditionalFormatting>
  <conditionalFormatting sqref="U24:V27">
    <cfRule type="expression" dxfId="21" priority="32">
      <formula>$N$20="circuito 4"</formula>
    </cfRule>
  </conditionalFormatting>
  <conditionalFormatting sqref="V24:V27">
    <cfRule type="expression" dxfId="20" priority="31">
      <formula>$N$20="circuito 5"</formula>
    </cfRule>
  </conditionalFormatting>
  <conditionalFormatting sqref="N37:V40">
    <cfRule type="expression" dxfId="19" priority="20">
      <formula>$N$33="circuito 1"</formula>
    </cfRule>
  </conditionalFormatting>
  <conditionalFormatting sqref="P37:V40">
    <cfRule type="expression" dxfId="18" priority="19">
      <formula>$N$33="circuito 2"</formula>
    </cfRule>
  </conditionalFormatting>
  <conditionalFormatting sqref="R37:V40">
    <cfRule type="expression" dxfId="17" priority="18">
      <formula>$N$33="circuito 3"</formula>
    </cfRule>
  </conditionalFormatting>
  <conditionalFormatting sqref="U37:V40">
    <cfRule type="expression" dxfId="16" priority="17">
      <formula>$N$33="circuito 4"</formula>
    </cfRule>
  </conditionalFormatting>
  <conditionalFormatting sqref="V37:V40">
    <cfRule type="expression" dxfId="15" priority="16">
      <formula>$N$33="circuito 5"</formula>
    </cfRule>
  </conditionalFormatting>
  <conditionalFormatting sqref="N52:V55">
    <cfRule type="expression" dxfId="14" priority="15">
      <formula>$N$48="circuito 1"</formula>
    </cfRule>
  </conditionalFormatting>
  <conditionalFormatting sqref="P52:V55">
    <cfRule type="expression" dxfId="13" priority="14">
      <formula>$N$48="circuito 2"</formula>
    </cfRule>
  </conditionalFormatting>
  <conditionalFormatting sqref="R52:V55">
    <cfRule type="expression" dxfId="12" priority="13">
      <formula>$N$48="circuito 3"</formula>
    </cfRule>
  </conditionalFormatting>
  <conditionalFormatting sqref="U52:V55">
    <cfRule type="expression" dxfId="11" priority="12">
      <formula>$N$48="circuito 4"</formula>
    </cfRule>
  </conditionalFormatting>
  <conditionalFormatting sqref="V52:V55">
    <cfRule type="expression" dxfId="10" priority="11">
      <formula>$N$48="circuito 5"</formula>
    </cfRule>
  </conditionalFormatting>
  <conditionalFormatting sqref="N65:V68">
    <cfRule type="expression" dxfId="9" priority="10">
      <formula>$N$61="circuito 1"</formula>
    </cfRule>
  </conditionalFormatting>
  <conditionalFormatting sqref="P65:V68">
    <cfRule type="expression" dxfId="8" priority="9">
      <formula>$N$61="circuito 2"</formula>
    </cfRule>
  </conditionalFormatting>
  <conditionalFormatting sqref="R65:V68">
    <cfRule type="expression" dxfId="7" priority="8">
      <formula>$N$61="circuito 3"</formula>
    </cfRule>
  </conditionalFormatting>
  <conditionalFormatting sqref="U65:V68">
    <cfRule type="expression" dxfId="6" priority="7">
      <formula>$N$61="circuito 4"</formula>
    </cfRule>
  </conditionalFormatting>
  <conditionalFormatting sqref="V65:V68">
    <cfRule type="expression" dxfId="5" priority="6">
      <formula>$N$61="circuito 5"</formula>
    </cfRule>
  </conditionalFormatting>
  <conditionalFormatting sqref="N80:V83">
    <cfRule type="expression" dxfId="4" priority="5">
      <formula>$N$76="circuito 1"</formula>
    </cfRule>
  </conditionalFormatting>
  <conditionalFormatting sqref="P80:V83">
    <cfRule type="expression" dxfId="3" priority="4">
      <formula>$N$76="circuito 2"</formula>
    </cfRule>
  </conditionalFormatting>
  <conditionalFormatting sqref="R80:V83">
    <cfRule type="expression" dxfId="2" priority="3">
      <formula>$N$76="circuito 3"</formula>
    </cfRule>
  </conditionalFormatting>
  <conditionalFormatting sqref="U80:V83">
    <cfRule type="expression" dxfId="1" priority="2">
      <formula>$N$76="circuito 4"</formula>
    </cfRule>
  </conditionalFormatting>
  <conditionalFormatting sqref="V80:V83">
    <cfRule type="expression" dxfId="0" priority="1">
      <formula>$N$76="circuito 5"</formula>
    </cfRule>
  </conditionalFormatting>
  <hyperlinks>
    <hyperlink ref="Y2:Y11" location="'registo dos praticantes'!A1" display="'registo dos praticantes'!A1" xr:uid="{AEA8B911-5410-4CD3-B572-46D8C0CDCF7D}"/>
  </hyperlinks>
  <printOptions horizontalCentered="1" verticalCentered="1"/>
  <pageMargins left="0.19685039370078741" right="0.19685039370078741" top="0" bottom="0" header="0" footer="0"/>
  <pageSetup paperSize="9" scale="79" orientation="landscape" horizontalDpi="200" verticalDpi="200" r:id="rId1"/>
  <rowBreaks count="2" manualBreakCount="2">
    <brk id="28" max="22" man="1"/>
    <brk id="5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1CCB8-00EA-41A8-A16F-217078463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F547A-E72E-4C81-966D-0A84AAC781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175AAF-AD6B-4125-926B-E1AB93142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4</vt:i4>
      </vt:variant>
    </vt:vector>
  </HeadingPairs>
  <TitlesOfParts>
    <vt:vector size="7" baseType="lpstr">
      <vt:lpstr>dados</vt:lpstr>
      <vt:lpstr>registo dos praticantes</vt:lpstr>
      <vt:lpstr>ficha pontuação</vt:lpstr>
      <vt:lpstr>'ficha pontuação'!Área_de_Impressão</vt:lpstr>
      <vt:lpstr>'registo dos praticantes'!Área_de_Impressão</vt:lpstr>
      <vt:lpstr>circuito</vt:lpstr>
      <vt:lpstr>clde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Emanuel Rocha</dc:creator>
  <cp:lastModifiedBy>José Emanuel Rocha</cp:lastModifiedBy>
  <cp:lastPrinted>2021-11-25T11:35:14Z</cp:lastPrinted>
  <dcterms:created xsi:type="dcterms:W3CDTF">2021-11-23T16:32:11Z</dcterms:created>
  <dcterms:modified xsi:type="dcterms:W3CDTF">2022-01-04T09:57:25Z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