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aemineduc.sharepoint.com/sites/DesportosGmnicos2-1234/Documentos Partilhados/1234/Fichas de inscrição/"/>
    </mc:Choice>
  </mc:AlternateContent>
  <xr:revisionPtr revIDLastSave="15" documentId="13_ncr:1_{DADCA9C0-B868-4F6A-AA30-53B98F823EB8}" xr6:coauthVersionLast="47" xr6:coauthVersionMax="47" xr10:uidLastSave="{216208E8-EBFA-4B5D-BED4-2DC2CF393762}"/>
  <bookViews>
    <workbookView xWindow="-108" yWindow="-108" windowWidth="23256" windowHeight="13176" tabRatio="513" firstSheet="1" activeTab="3" xr2:uid="{00000000-000D-0000-FFFF-FFFF00000000}"/>
  </bookViews>
  <sheets>
    <sheet name="LISTAS" sheetId="15" state="hidden" r:id="rId1"/>
    <sheet name="Índice" sheetId="14" r:id="rId2"/>
    <sheet name="lista de inscritos - nível 1" sheetId="4" r:id="rId3"/>
    <sheet name="Ficha de inscrição - nível 1" sheetId="1" r:id="rId4"/>
    <sheet name="Instruções nível 1" sheetId="2" r:id="rId5"/>
  </sheets>
  <definedNames>
    <definedName name="_xlnm._FilterDatabase" localSheetId="3" hidden="1">'Ficha de inscrição - nível 1'!$I$9:$M$9</definedName>
    <definedName name="aparelhosartistica">LISTAS!$M$2:$M$4</definedName>
    <definedName name="_xlnm.Print_Area" localSheetId="3">'Ficha de inscrição - nível 1'!$E$3:$M$122</definedName>
    <definedName name="_xlnm.Print_Area" localSheetId="1">Índice!$A$2:$C$14</definedName>
    <definedName name="_xlnm.Print_Area" localSheetId="4">'Instruções nível 1'!$A$3:$B$14</definedName>
    <definedName name="_xlnm.Print_Area" localSheetId="2">'lista de inscritos - nível 1'!$A$3:$G$79</definedName>
    <definedName name="GENEROACRO">LISTAS!$C$2:$C$4</definedName>
    <definedName name="generogeral">LISTAS!$C$2:$C$3</definedName>
    <definedName name="grupos">LISTAS!$E$2:$E$6</definedName>
    <definedName name="niveis">LISTAS!$V$2:$V$4</definedName>
    <definedName name="trampolins">LISTAS!$I$2:$I$7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" i="1" l="1"/>
  <c r="G39" i="1"/>
  <c r="G34" i="1"/>
  <c r="G29" i="1"/>
  <c r="G24" i="1"/>
  <c r="G19" i="1"/>
  <c r="H49" i="1"/>
  <c r="G49" i="1"/>
  <c r="H44" i="1"/>
  <c r="H39" i="1"/>
  <c r="H34" i="1"/>
  <c r="H29" i="1"/>
  <c r="H24" i="1"/>
  <c r="B19" i="1" l="1"/>
  <c r="A19" i="1" s="1"/>
  <c r="H19" i="1"/>
  <c r="D7" i="4" l="1"/>
  <c r="D6" i="4"/>
  <c r="G6" i="1"/>
  <c r="G54" i="1"/>
  <c r="G59" i="1"/>
  <c r="G64" i="1"/>
  <c r="G69" i="1"/>
  <c r="G74" i="1"/>
  <c r="G79" i="1"/>
  <c r="G84" i="1"/>
  <c r="G89" i="1"/>
  <c r="G94" i="1"/>
  <c r="G99" i="1"/>
  <c r="G104" i="1"/>
  <c r="G109" i="1"/>
  <c r="G114" i="1"/>
  <c r="B114" i="1"/>
  <c r="B109" i="1"/>
  <c r="B104" i="1"/>
  <c r="B99" i="1"/>
  <c r="I99" i="1" s="1"/>
  <c r="B94" i="1"/>
  <c r="B89" i="1"/>
  <c r="B84" i="1"/>
  <c r="B79" i="1"/>
  <c r="B74" i="1"/>
  <c r="B69" i="1"/>
  <c r="B64" i="1"/>
  <c r="B59" i="1"/>
  <c r="B54" i="1"/>
  <c r="B49" i="1"/>
  <c r="B44" i="1"/>
  <c r="B39" i="1"/>
  <c r="B34" i="1"/>
  <c r="B29" i="1"/>
  <c r="B24" i="1"/>
  <c r="A24" i="1" s="1"/>
  <c r="A34" i="1" l="1"/>
  <c r="A39" i="1"/>
  <c r="A44" i="1"/>
  <c r="A49" i="1"/>
  <c r="A29" i="1"/>
  <c r="A69" i="1"/>
  <c r="I69" i="1"/>
  <c r="A74" i="1"/>
  <c r="I74" i="1"/>
  <c r="A114" i="1"/>
  <c r="I114" i="1"/>
  <c r="A109" i="1"/>
  <c r="I109" i="1"/>
  <c r="A84" i="1"/>
  <c r="I84" i="1"/>
  <c r="A89" i="1"/>
  <c r="I89" i="1"/>
  <c r="A59" i="1"/>
  <c r="I59" i="1"/>
  <c r="A79" i="1"/>
  <c r="I79" i="1"/>
  <c r="A54" i="1"/>
  <c r="I54" i="1"/>
  <c r="A94" i="1"/>
  <c r="I94" i="1"/>
  <c r="A64" i="1"/>
  <c r="I64" i="1"/>
  <c r="A104" i="1"/>
  <c r="I104" i="1"/>
  <c r="A99" i="1"/>
  <c r="A2" i="15" l="1"/>
  <c r="G121" i="1"/>
  <c r="A4" i="15" l="1"/>
  <c r="A5" i="15"/>
  <c r="G122" i="1"/>
  <c r="B79" i="4"/>
  <c r="C79" i="4" s="1"/>
  <c r="B78" i="4"/>
  <c r="A7" i="15" l="1"/>
  <c r="H122" i="1"/>
  <c r="D79" i="4" s="1"/>
  <c r="H121" i="1"/>
  <c r="D78" i="4" s="1"/>
  <c r="H54" i="1"/>
  <c r="H59" i="1"/>
  <c r="H64" i="1"/>
  <c r="H69" i="1"/>
  <c r="H74" i="1"/>
  <c r="H79" i="1"/>
  <c r="H84" i="1"/>
  <c r="H89" i="1"/>
  <c r="H94" i="1"/>
  <c r="H99" i="1"/>
  <c r="H104" i="1"/>
  <c r="H109" i="1"/>
  <c r="H114" i="1"/>
  <c r="C10" i="4"/>
  <c r="E9" i="4"/>
  <c r="C11" i="4"/>
  <c r="E10" i="4"/>
  <c r="B2" i="15" l="1"/>
  <c r="B7" i="15" s="1"/>
  <c r="C78" i="4"/>
  <c r="D11" i="4"/>
  <c r="D10" i="4"/>
  <c r="C9" i="14" l="1"/>
  <c r="A10" i="4" s="1"/>
  <c r="A2" i="14"/>
  <c r="G3" i="1"/>
  <c r="B11" i="2"/>
  <c r="C3" i="4"/>
  <c r="E10" i="1" l="1"/>
  <c r="C16" i="4" s="1"/>
  <c r="D64" i="4" l="1"/>
  <c r="G43" i="4"/>
  <c r="D19" i="4"/>
  <c r="B70" i="4"/>
  <c r="E61" i="4"/>
  <c r="E43" i="4"/>
  <c r="F43" i="4"/>
  <c r="G61" i="4"/>
  <c r="D46" i="4"/>
  <c r="B37" i="4"/>
  <c r="G16" i="4"/>
  <c r="D73" i="4"/>
  <c r="G37" i="4"/>
  <c r="F37" i="4"/>
  <c r="D22" i="4"/>
  <c r="D34" i="4"/>
  <c r="E64" i="4"/>
  <c r="B31" i="4"/>
  <c r="G67" i="4"/>
  <c r="F49" i="4"/>
  <c r="B58" i="4"/>
  <c r="D28" i="4"/>
  <c r="B64" i="4"/>
  <c r="C67" i="4"/>
  <c r="G55" i="4"/>
  <c r="E73" i="4"/>
  <c r="E22" i="4"/>
  <c r="D37" i="4"/>
  <c r="E67" i="4"/>
  <c r="B28" i="4"/>
  <c r="G34" i="4"/>
  <c r="D31" i="4"/>
  <c r="G40" i="4"/>
  <c r="E28" i="4"/>
  <c r="C19" i="4"/>
  <c r="C55" i="4"/>
  <c r="F25" i="4"/>
  <c r="C73" i="4"/>
  <c r="G73" i="4"/>
  <c r="D61" i="4"/>
  <c r="D52" i="4"/>
  <c r="D43" i="4"/>
  <c r="F40" i="4"/>
  <c r="B22" i="4"/>
  <c r="B61" i="4"/>
  <c r="E19" i="4"/>
  <c r="C43" i="4"/>
  <c r="E49" i="4"/>
  <c r="G58" i="4"/>
  <c r="F73" i="4"/>
  <c r="G64" i="4"/>
  <c r="B46" i="4"/>
  <c r="E55" i="4"/>
  <c r="B52" i="4"/>
  <c r="B40" i="4"/>
  <c r="D49" i="4"/>
  <c r="C70" i="4"/>
  <c r="C61" i="4"/>
  <c r="E70" i="4"/>
  <c r="C49" i="4"/>
  <c r="F52" i="4"/>
  <c r="F61" i="4"/>
  <c r="E31" i="4"/>
  <c r="E58" i="4"/>
  <c r="E37" i="4"/>
  <c r="C28" i="4"/>
  <c r="F22" i="4"/>
  <c r="C37" i="4"/>
  <c r="F28" i="4"/>
  <c r="B34" i="4"/>
  <c r="E46" i="4"/>
  <c r="D67" i="4"/>
  <c r="D55" i="4"/>
  <c r="F34" i="4"/>
  <c r="C25" i="4"/>
  <c r="F46" i="4"/>
  <c r="B25" i="4"/>
  <c r="F31" i="4"/>
  <c r="B16" i="4"/>
  <c r="E34" i="4"/>
  <c r="E16" i="4"/>
  <c r="E40" i="4"/>
  <c r="C34" i="4"/>
  <c r="F70" i="4"/>
  <c r="C64" i="4"/>
  <c r="E25" i="4"/>
  <c r="C31" i="4"/>
  <c r="D58" i="4"/>
  <c r="D40" i="4"/>
  <c r="D16" i="4"/>
  <c r="C22" i="4"/>
  <c r="B19" i="4"/>
  <c r="F19" i="4"/>
  <c r="B73" i="4"/>
  <c r="G52" i="4"/>
  <c r="C58" i="4"/>
  <c r="F55" i="4"/>
  <c r="C52" i="4"/>
  <c r="F16" i="4"/>
  <c r="B43" i="4"/>
  <c r="G22" i="4"/>
  <c r="B49" i="4"/>
  <c r="G28" i="4"/>
  <c r="G31" i="4"/>
  <c r="E52" i="4"/>
  <c r="D25" i="4"/>
  <c r="D70" i="4"/>
  <c r="F67" i="4"/>
  <c r="B67" i="4"/>
  <c r="G46" i="4"/>
  <c r="G49" i="4"/>
  <c r="B55" i="4"/>
  <c r="C40" i="4"/>
  <c r="F58" i="4"/>
  <c r="C46" i="4"/>
  <c r="F64" i="4"/>
  <c r="G19" i="4"/>
  <c r="G70" i="4"/>
  <c r="G25" i="4"/>
</calcChain>
</file>

<file path=xl/sharedStrings.xml><?xml version="1.0" encoding="utf-8"?>
<sst xmlns="http://schemas.openxmlformats.org/spreadsheetml/2006/main" count="1116" uniqueCount="128">
  <si>
    <t/>
  </si>
  <si>
    <t>Contatos</t>
  </si>
  <si>
    <t>nº</t>
  </si>
  <si>
    <t>Nome dos ginastas</t>
  </si>
  <si>
    <t>Escola</t>
  </si>
  <si>
    <t>CLDE</t>
  </si>
  <si>
    <t>Grupo</t>
  </si>
  <si>
    <t>Sexo</t>
  </si>
  <si>
    <t>Nivel</t>
  </si>
  <si>
    <t>Nome dos Juízes</t>
  </si>
  <si>
    <t>Contactos</t>
  </si>
  <si>
    <t>Porto</t>
  </si>
  <si>
    <t>nº de ordem</t>
  </si>
  <si>
    <t>Género</t>
  </si>
  <si>
    <t>Bilhete de identidade</t>
  </si>
  <si>
    <t>Paulo Rafael</t>
  </si>
  <si>
    <t>mas</t>
  </si>
  <si>
    <t>fem</t>
  </si>
  <si>
    <t>Data de nascimento</t>
  </si>
  <si>
    <t>PCT</t>
  </si>
  <si>
    <t>Mini</t>
  </si>
  <si>
    <t>ANO LETIVO</t>
  </si>
  <si>
    <t>GENERO</t>
  </si>
  <si>
    <t>ACRO</t>
  </si>
  <si>
    <t>Trampolins</t>
  </si>
  <si>
    <t>TRAMPOLINS</t>
  </si>
  <si>
    <t>artística</t>
  </si>
  <si>
    <t>pares-trios</t>
  </si>
  <si>
    <t>níveis</t>
  </si>
  <si>
    <t>Mas</t>
  </si>
  <si>
    <t>par misto</t>
  </si>
  <si>
    <t>PCT fem</t>
  </si>
  <si>
    <t>barra fixa</t>
  </si>
  <si>
    <t>Trave fem</t>
  </si>
  <si>
    <t>selecione</t>
  </si>
  <si>
    <t>Braga</t>
  </si>
  <si>
    <t>Fem</t>
  </si>
  <si>
    <t>par fem</t>
  </si>
  <si>
    <t>PCT mas</t>
  </si>
  <si>
    <t>Paralelas</t>
  </si>
  <si>
    <t>Barra fixa fem</t>
  </si>
  <si>
    <t>Bragança e Côa</t>
  </si>
  <si>
    <t>par mas</t>
  </si>
  <si>
    <t>Tapete</t>
  </si>
  <si>
    <t>PCTM fem</t>
  </si>
  <si>
    <t>Trave</t>
  </si>
  <si>
    <t>Barra fixa mas</t>
  </si>
  <si>
    <t>1.1</t>
  </si>
  <si>
    <t>EDV</t>
  </si>
  <si>
    <t>trio fem</t>
  </si>
  <si>
    <t>PCTN</t>
  </si>
  <si>
    <t>PCTM mas</t>
  </si>
  <si>
    <t>Paralelas mas</t>
  </si>
  <si>
    <t>1.2</t>
  </si>
  <si>
    <t>trio mas</t>
  </si>
  <si>
    <t>PCTT</t>
  </si>
  <si>
    <t>PCTT fem</t>
  </si>
  <si>
    <t>1.3</t>
  </si>
  <si>
    <t>Tamega</t>
  </si>
  <si>
    <t>PCTM</t>
  </si>
  <si>
    <t>PCTT mas</t>
  </si>
  <si>
    <t>2.1</t>
  </si>
  <si>
    <t>Viana do Castelo</t>
  </si>
  <si>
    <t>PCTN fem</t>
  </si>
  <si>
    <t>2.2</t>
  </si>
  <si>
    <t>PCTN mas</t>
  </si>
  <si>
    <t>2.3</t>
  </si>
  <si>
    <t>Mini fem</t>
  </si>
  <si>
    <t>3.1</t>
  </si>
  <si>
    <t>Mini mas</t>
  </si>
  <si>
    <t>3.2</t>
  </si>
  <si>
    <t>Tapete fem</t>
  </si>
  <si>
    <t>3.3</t>
  </si>
  <si>
    <t>4.1</t>
  </si>
  <si>
    <t>Tapete mas</t>
  </si>
  <si>
    <t>4.2</t>
  </si>
  <si>
    <t>4.3</t>
  </si>
  <si>
    <t>4.4</t>
  </si>
  <si>
    <t>5.1</t>
  </si>
  <si>
    <t>5.3</t>
  </si>
  <si>
    <t>6.1</t>
  </si>
  <si>
    <t>6.2</t>
  </si>
  <si>
    <t>6.3</t>
  </si>
  <si>
    <t>7.1</t>
  </si>
  <si>
    <t>7.2</t>
  </si>
  <si>
    <t>7.3</t>
  </si>
  <si>
    <t>8.1</t>
  </si>
  <si>
    <t>8.2</t>
  </si>
  <si>
    <t>8.3</t>
  </si>
  <si>
    <t>9.1</t>
  </si>
  <si>
    <t>9.2</t>
  </si>
  <si>
    <t>9.3</t>
  </si>
  <si>
    <t>10.1</t>
  </si>
  <si>
    <t>10.2</t>
  </si>
  <si>
    <t>10.3</t>
  </si>
  <si>
    <t>Inscrição dos alunos</t>
  </si>
  <si>
    <t>Instruções de preenchimento</t>
  </si>
  <si>
    <t>Listagem dos Grupos
(só de visualização)</t>
  </si>
  <si>
    <t xml:space="preserve">Na parte da inscrição, colocar o primeiro e último nome de cada aluno </t>
  </si>
  <si>
    <t>Escolher o genero do aluno, através do filtro</t>
  </si>
  <si>
    <t>Prencher o número de Cartão de Cidadão sem as letras</t>
  </si>
  <si>
    <t>Sempre que faltarem dados nas células, estas ficam preenchidas a vermelho</t>
  </si>
  <si>
    <t>DSR/CLDE</t>
  </si>
  <si>
    <t>Escolher o nível do grupo, através do filtro</t>
  </si>
  <si>
    <t>Nível</t>
  </si>
  <si>
    <t>Nº</t>
  </si>
  <si>
    <r>
      <t xml:space="preserve">Nome dos ginastas
</t>
    </r>
    <r>
      <rPr>
        <sz val="12"/>
        <color theme="1"/>
        <rFont val="Times New Roman"/>
        <family val="1"/>
      </rPr>
      <t>(primeiro e último nome)</t>
    </r>
  </si>
  <si>
    <r>
      <t xml:space="preserve">Nome dos Juízes
</t>
    </r>
    <r>
      <rPr>
        <sz val="12"/>
        <color theme="1"/>
        <rFont val="Times New Roman"/>
        <family val="1"/>
      </rPr>
      <t>(primeiro e último nome)</t>
    </r>
  </si>
  <si>
    <t>EBS de Cima</t>
  </si>
  <si>
    <t>Nome do Professor</t>
  </si>
  <si>
    <t>Prova:</t>
  </si>
  <si>
    <t>Data</t>
  </si>
  <si>
    <t>No  cabeçalho colocar a prova, a data, os nomes dos professores responsáveis pelos grupos, contactos, escola e DSR/CLDE.</t>
  </si>
  <si>
    <t>Exemplo</t>
  </si>
  <si>
    <t>Sifia Azevedo</t>
  </si>
  <si>
    <t>João Pinto</t>
  </si>
  <si>
    <t>Sílvia Sousa</t>
  </si>
  <si>
    <t xml:space="preserve">           - utilizar uma linha para cada um dos 4 alunos da equipa
           - após preencherem o primeiro nome as linhas dos restantes elementos da equipa ficam vermelhas enquanto não colocarem um nome nessas linhas</t>
  </si>
  <si>
    <r>
      <t xml:space="preserve">Nas listagens dos grupos, podem verificar como ficam constituidos os grupos em prova. 
Caso apareça FALSO, significa que falt am nomes na constituição da equipa.
</t>
    </r>
    <r>
      <rPr>
        <b/>
        <sz val="11"/>
        <color rgb="FFFF0000"/>
        <rFont val="Times New Roman"/>
        <family val="1"/>
      </rPr>
      <t>A organização da prova pode copiar os dados existentes nessa folha e colar como valores na folha da ordenação do respetivo programa de pontuação.</t>
    </r>
  </si>
  <si>
    <t>Circuito 1</t>
  </si>
  <si>
    <t>Circuito 2</t>
  </si>
  <si>
    <t>Circuito 3</t>
  </si>
  <si>
    <t>Circuito 4</t>
  </si>
  <si>
    <t>Circuito 5</t>
  </si>
  <si>
    <t>Instruções - Ginástica Nível Introdutório</t>
  </si>
  <si>
    <t>Escolher o circuito que a equipa vai realizar</t>
  </si>
  <si>
    <t>Circuito</t>
  </si>
  <si>
    <t>porto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</si>
</sst>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6"/>
      <color theme="1"/>
      <name val="Times New Roman"/>
      <family val="1"/>
    </font>
    <font>
      <sz val="8"/>
      <color theme="1"/>
      <name val="Times New Roman"/>
      <family val="1"/>
    </font>
    <font>
      <b/>
      <sz val="24"/>
      <color theme="1"/>
      <name val="Times New Roman"/>
      <family val="1"/>
    </font>
    <font>
      <b/>
      <sz val="11"/>
      <color theme="1"/>
      <name val="Times New Roman"/>
      <family val="1"/>
    </font>
    <font>
      <sz val="28"/>
      <color rgb="FFFF0000"/>
      <name val="Times New Roman"/>
      <family val="1"/>
    </font>
    <font>
      <b/>
      <sz val="20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b/>
      <sz val="30"/>
      <color theme="1"/>
      <name val="Times New Roman"/>
      <family val="1"/>
    </font>
    <font>
      <sz val="12"/>
      <color theme="3"/>
      <name val="Times New Roman"/>
      <family val="1"/>
    </font>
    <font>
      <u/>
      <sz val="11"/>
      <color theme="10"/>
      <name val="Calibri"/>
      <family val="2"/>
      <scheme val="minor"/>
    </font>
    <font>
      <sz val="11"/>
      <name val="Times New Roman"/>
      <family val="1"/>
    </font>
    <font>
      <sz val="10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4"/>
      <color theme="0"/>
      <name val="Times New Roman"/>
      <family val="1"/>
    </font>
    <font>
      <sz val="18"/>
      <color theme="1"/>
      <name val="Times New Roman"/>
      <family val="1"/>
    </font>
    <font>
      <sz val="9"/>
      <color theme="0"/>
      <name val="Times New Roman"/>
      <family val="1"/>
    </font>
    <font>
      <b/>
      <sz val="20"/>
      <color theme="0"/>
      <name val="Times New Roman"/>
      <family val="1"/>
    </font>
    <font>
      <sz val="10"/>
      <color theme="0"/>
      <name val="Times New Roman"/>
      <family val="1"/>
    </font>
    <font>
      <sz val="10"/>
      <color rgb="FFFF0000"/>
      <name val="Times New Roman"/>
      <family val="1"/>
    </font>
    <font>
      <b/>
      <sz val="10"/>
      <color theme="0"/>
      <name val="Times New Roman"/>
      <family val="1"/>
    </font>
    <font>
      <b/>
      <sz val="10"/>
      <color rgb="FFFF0000"/>
      <name val="Times New Roman"/>
      <family val="1"/>
    </font>
    <font>
      <b/>
      <sz val="40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24"/>
      <color rgb="FFFF0000"/>
      <name val="Times New Roman"/>
      <family val="1"/>
    </font>
    <font>
      <b/>
      <sz val="40"/>
      <color theme="3" tint="-0.499984740745262"/>
      <name val="Times New Roman"/>
      <family val="1"/>
    </font>
    <font>
      <b/>
      <sz val="12"/>
      <name val="Times New Roman"/>
      <family val="1"/>
    </font>
    <font>
      <b/>
      <sz val="10"/>
      <color theme="1"/>
      <name val="Times New Roman"/>
      <family val="1"/>
    </font>
    <font>
      <b/>
      <sz val="29"/>
      <color theme="1"/>
      <name val="Times New Roman"/>
      <family val="1"/>
    </font>
    <font>
      <b/>
      <sz val="24"/>
      <color theme="3" tint="-0.499984740745262"/>
      <name val="Times New Roman"/>
      <family val="1"/>
    </font>
    <font>
      <sz val="8"/>
      <name val="Calibri"/>
      <family val="2"/>
      <scheme val="minor"/>
    </font>
    <font>
      <b/>
      <sz val="26"/>
      <color theme="3" tint="-0.499984740745262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mediumGray">
        <bgColor theme="7" tint="0.59999389629810485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24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7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vertical="center"/>
      <protection hidden="1"/>
    </xf>
    <xf numFmtId="0" fontId="1" fillId="3" borderId="1" xfId="0" applyNumberFormat="1" applyFont="1" applyFill="1" applyBorder="1" applyAlignment="1" applyProtection="1">
      <alignment horizontal="center" vertical="center"/>
      <protection hidden="1"/>
    </xf>
    <xf numFmtId="0" fontId="1" fillId="3" borderId="1" xfId="0" applyNumberFormat="1" applyFont="1" applyFill="1" applyBorder="1" applyAlignment="1" applyProtection="1">
      <alignment vertical="center"/>
      <protection hidden="1"/>
    </xf>
    <xf numFmtId="0" fontId="7" fillId="0" borderId="0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12" fillId="4" borderId="13" xfId="0" applyNumberFormat="1" applyFont="1" applyFill="1" applyBorder="1" applyAlignment="1" applyProtection="1">
      <alignment vertical="center"/>
      <protection hidden="1"/>
    </xf>
    <xf numFmtId="0" fontId="12" fillId="4" borderId="1" xfId="0" applyNumberFormat="1" applyFont="1" applyFill="1" applyBorder="1" applyAlignment="1" applyProtection="1">
      <alignment vertical="center"/>
      <protection hidden="1"/>
    </xf>
    <xf numFmtId="0" fontId="12" fillId="4" borderId="17" xfId="0" applyNumberFormat="1" applyFont="1" applyFill="1" applyBorder="1" applyAlignment="1" applyProtection="1">
      <alignment horizontal="center" vertical="center"/>
      <protection hidden="1"/>
    </xf>
    <xf numFmtId="0" fontId="8" fillId="3" borderId="6" xfId="0" applyNumberFormat="1" applyFont="1" applyFill="1" applyBorder="1" applyAlignment="1" applyProtection="1">
      <alignment horizontal="center" vertical="center"/>
      <protection hidden="1"/>
    </xf>
    <xf numFmtId="0" fontId="13" fillId="0" borderId="0" xfId="1" quotePrefix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0" fillId="0" borderId="0" xfId="0" applyFont="1" applyFill="1" applyBorder="1" applyAlignment="1">
      <alignment vertical="center" wrapText="1"/>
    </xf>
    <xf numFmtId="0" fontId="8" fillId="0" borderId="0" xfId="0" applyNumberFormat="1" applyFont="1" applyFill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hidden="1"/>
    </xf>
    <xf numFmtId="0" fontId="4" fillId="0" borderId="0" xfId="0" applyFont="1" applyFill="1" applyBorder="1" applyAlignment="1">
      <alignment horizontal="center" vertical="center"/>
    </xf>
    <xf numFmtId="0" fontId="1" fillId="3" borderId="6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5" fillId="0" borderId="0" xfId="0" applyFont="1" applyProtection="1">
      <protection hidden="1"/>
    </xf>
    <xf numFmtId="0" fontId="16" fillId="4" borderId="15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13" xfId="0" applyNumberFormat="1" applyFont="1" applyFill="1" applyBorder="1" applyAlignment="1" applyProtection="1">
      <alignment vertical="center"/>
      <protection locked="0"/>
    </xf>
    <xf numFmtId="0" fontId="9" fillId="0" borderId="1" xfId="0" applyNumberFormat="1" applyFont="1" applyFill="1" applyBorder="1" applyAlignment="1" applyProtection="1">
      <alignment vertical="center"/>
      <protection locked="0"/>
    </xf>
    <xf numFmtId="0" fontId="9" fillId="0" borderId="14" xfId="0" applyNumberFormat="1" applyFont="1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hidden="1"/>
    </xf>
    <xf numFmtId="0" fontId="8" fillId="3" borderId="6" xfId="0" applyNumberFormat="1" applyFont="1" applyFill="1" applyBorder="1" applyAlignment="1" applyProtection="1">
      <alignment horizontal="left" vertical="center"/>
      <protection locked="0"/>
    </xf>
    <xf numFmtId="0" fontId="8" fillId="3" borderId="8" xfId="0" applyNumberFormat="1" applyFont="1" applyFill="1" applyBorder="1" applyAlignment="1" applyProtection="1">
      <alignment horizontal="left" vertical="center"/>
      <protection hidden="1"/>
    </xf>
    <xf numFmtId="0" fontId="8" fillId="3" borderId="1" xfId="0" applyNumberFormat="1" applyFont="1" applyFill="1" applyBorder="1" applyAlignment="1" applyProtection="1">
      <alignment horizontal="left" vertical="center"/>
      <protection hidden="1"/>
    </xf>
    <xf numFmtId="0" fontId="18" fillId="0" borderId="0" xfId="0" applyFont="1" applyAlignment="1">
      <alignment horizontal="center" vertical="center"/>
    </xf>
    <xf numFmtId="0" fontId="14" fillId="5" borderId="1" xfId="0" applyFont="1" applyFill="1" applyBorder="1" applyAlignment="1" applyProtection="1">
      <alignment horizontal="left" vertical="center"/>
      <protection locked="0"/>
    </xf>
    <xf numFmtId="0" fontId="8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NumberFormat="1" applyFont="1" applyFill="1" applyBorder="1" applyAlignment="1" applyProtection="1">
      <alignment horizontal="right" vertical="center"/>
      <protection locked="0"/>
    </xf>
    <xf numFmtId="0" fontId="8" fillId="0" borderId="13" xfId="0" applyNumberFormat="1" applyFont="1" applyFill="1" applyBorder="1" applyAlignment="1" applyProtection="1">
      <alignment horizontal="right" vertical="center"/>
      <protection locked="0"/>
    </xf>
    <xf numFmtId="0" fontId="8" fillId="0" borderId="14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 applyAlignment="1" applyProtection="1">
      <alignment vertical="center"/>
      <protection hidden="1"/>
    </xf>
    <xf numFmtId="0" fontId="1" fillId="3" borderId="6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20" fillId="9" borderId="0" xfId="0" applyFont="1" applyFill="1" applyProtection="1">
      <protection hidden="1"/>
    </xf>
    <xf numFmtId="0" fontId="21" fillId="9" borderId="0" xfId="0" applyFont="1" applyFill="1" applyProtection="1">
      <protection hidden="1"/>
    </xf>
    <xf numFmtId="0" fontId="22" fillId="0" borderId="0" xfId="0" applyFont="1" applyFill="1" applyProtection="1">
      <protection hidden="1"/>
    </xf>
    <xf numFmtId="0" fontId="20" fillId="9" borderId="0" xfId="0" applyFont="1" applyFill="1" applyAlignment="1" applyProtection="1">
      <alignment wrapText="1"/>
      <protection hidden="1"/>
    </xf>
    <xf numFmtId="0" fontId="20" fillId="9" borderId="0" xfId="1" applyFont="1" applyFill="1" applyAlignment="1" applyProtection="1">
      <alignment horizontal="center" vertical="center" wrapText="1"/>
      <protection hidden="1"/>
    </xf>
    <xf numFmtId="0" fontId="23" fillId="9" borderId="0" xfId="0" applyFont="1" applyFill="1" applyAlignment="1" applyProtection="1">
      <alignment vertical="top"/>
      <protection hidden="1"/>
    </xf>
    <xf numFmtId="0" fontId="24" fillId="0" borderId="0" xfId="0" applyFont="1" applyFill="1" applyAlignment="1" applyProtection="1">
      <alignment vertical="top"/>
      <protection hidden="1"/>
    </xf>
    <xf numFmtId="0" fontId="19" fillId="9" borderId="0" xfId="0" applyFont="1" applyFill="1" applyAlignment="1" applyProtection="1">
      <alignment horizontal="right"/>
      <protection hidden="1"/>
    </xf>
    <xf numFmtId="0" fontId="15" fillId="0" borderId="0" xfId="0" applyFont="1" applyFill="1" applyProtection="1">
      <protection hidden="1"/>
    </xf>
    <xf numFmtId="0" fontId="8" fillId="0" borderId="1" xfId="0" applyNumberFormat="1" applyFont="1" applyFill="1" applyBorder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left" vertical="center"/>
      <protection hidden="1"/>
    </xf>
    <xf numFmtId="0" fontId="14" fillId="5" borderId="1" xfId="0" applyFont="1" applyFill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wrapText="1"/>
      <protection hidden="1"/>
    </xf>
    <xf numFmtId="22" fontId="0" fillId="0" borderId="0" xfId="0" applyNumberFormat="1"/>
    <xf numFmtId="0" fontId="10" fillId="2" borderId="0" xfId="0" applyFont="1" applyFill="1" applyBorder="1" applyAlignment="1">
      <alignment horizontal="center" vertical="center" wrapText="1"/>
    </xf>
    <xf numFmtId="0" fontId="16" fillId="4" borderId="0" xfId="0" applyNumberFormat="1" applyFont="1" applyFill="1" applyBorder="1" applyAlignment="1" applyProtection="1">
      <alignment horizontal="center" vertical="center" wrapText="1"/>
      <protection hidden="1"/>
    </xf>
    <xf numFmtId="0" fontId="12" fillId="4" borderId="0" xfId="0" applyNumberFormat="1" applyFont="1" applyFill="1" applyBorder="1" applyAlignment="1" applyProtection="1">
      <alignment horizontal="center" vertical="center"/>
      <protection hidden="1"/>
    </xf>
    <xf numFmtId="0" fontId="10" fillId="2" borderId="0" xfId="0" applyFont="1" applyFill="1" applyBorder="1" applyAlignment="1" applyProtection="1">
      <alignment horizontal="center" vertical="center"/>
      <protection hidden="1"/>
    </xf>
    <xf numFmtId="0" fontId="8" fillId="3" borderId="0" xfId="0" applyNumberFormat="1" applyFont="1" applyFill="1" applyBorder="1" applyAlignment="1" applyProtection="1">
      <alignment horizontal="center" vertical="center"/>
      <protection hidden="1"/>
    </xf>
    <xf numFmtId="14" fontId="8" fillId="0" borderId="13" xfId="0" applyNumberFormat="1" applyFont="1" applyFill="1" applyBorder="1" applyAlignment="1" applyProtection="1">
      <alignment horizontal="right" vertical="center"/>
      <protection locked="0"/>
    </xf>
    <xf numFmtId="0" fontId="5" fillId="0" borderId="1" xfId="0" applyFont="1" applyBorder="1" applyAlignment="1" applyProtection="1">
      <alignment horizontal="center" vertical="center"/>
      <protection hidden="1"/>
    </xf>
    <xf numFmtId="0" fontId="17" fillId="11" borderId="1" xfId="0" applyFont="1" applyFill="1" applyBorder="1" applyAlignment="1">
      <alignment horizontal="center" vertical="center"/>
    </xf>
    <xf numFmtId="0" fontId="17" fillId="11" borderId="1" xfId="0" applyFont="1" applyFill="1" applyBorder="1" applyAlignment="1" applyProtection="1">
      <alignment horizontal="center" vertical="center"/>
      <protection hidden="1"/>
    </xf>
    <xf numFmtId="0" fontId="14" fillId="0" borderId="1" xfId="0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2" fillId="12" borderId="13" xfId="0" applyNumberFormat="1" applyFont="1" applyFill="1" applyBorder="1" applyAlignment="1" applyProtection="1">
      <alignment vertical="center"/>
      <protection hidden="1"/>
    </xf>
    <xf numFmtId="0" fontId="12" fillId="12" borderId="1" xfId="0" applyNumberFormat="1" applyFont="1" applyFill="1" applyBorder="1" applyAlignment="1" applyProtection="1">
      <alignment vertical="center"/>
      <protection hidden="1"/>
    </xf>
    <xf numFmtId="14" fontId="12" fillId="12" borderId="1" xfId="0" applyNumberFormat="1" applyFont="1" applyFill="1" applyBorder="1" applyAlignment="1" applyProtection="1">
      <alignment horizontal="center" vertical="center"/>
      <protection hidden="1"/>
    </xf>
    <xf numFmtId="0" fontId="9" fillId="0" borderId="9" xfId="0" applyNumberFormat="1" applyFont="1" applyFill="1" applyBorder="1" applyAlignment="1" applyProtection="1">
      <alignment vertical="center"/>
      <protection locked="0"/>
    </xf>
    <xf numFmtId="0" fontId="8" fillId="0" borderId="9" xfId="0" applyNumberFormat="1" applyFont="1" applyFill="1" applyBorder="1" applyAlignment="1" applyProtection="1">
      <alignment horizontal="right" vertical="center"/>
      <protection locked="0"/>
    </xf>
    <xf numFmtId="0" fontId="17" fillId="11" borderId="1" xfId="0" applyFont="1" applyFill="1" applyBorder="1" applyAlignment="1">
      <alignment horizontal="right" vertical="center"/>
    </xf>
    <xf numFmtId="0" fontId="25" fillId="0" borderId="0" xfId="0" applyFont="1" applyBorder="1" applyAlignment="1" applyProtection="1">
      <alignment vertical="center"/>
      <protection hidden="1"/>
    </xf>
    <xf numFmtId="0" fontId="17" fillId="11" borderId="22" xfId="0" applyFont="1" applyFill="1" applyBorder="1" applyAlignment="1" applyProtection="1">
      <alignment horizontal="center" vertical="center"/>
      <protection hidden="1"/>
    </xf>
    <xf numFmtId="0" fontId="14" fillId="5" borderId="1" xfId="0" applyFont="1" applyFill="1" applyBorder="1" applyAlignment="1" applyProtection="1">
      <alignment horizontal="left" vertical="center"/>
      <protection hidden="1"/>
    </xf>
    <xf numFmtId="0" fontId="1" fillId="5" borderId="1" xfId="0" applyFont="1" applyFill="1" applyBorder="1" applyAlignment="1" applyProtection="1">
      <alignment horizontal="center" vertical="center"/>
      <protection hidden="1"/>
    </xf>
    <xf numFmtId="0" fontId="1" fillId="0" borderId="6" xfId="0" applyFont="1" applyFill="1" applyBorder="1" applyAlignment="1">
      <alignment horizontal="center" vertical="center"/>
    </xf>
    <xf numFmtId="0" fontId="12" fillId="4" borderId="8" xfId="0" applyNumberFormat="1" applyFont="1" applyFill="1" applyBorder="1" applyAlignment="1" applyProtection="1">
      <alignment vertical="center"/>
      <protection hidden="1"/>
    </xf>
    <xf numFmtId="0" fontId="12" fillId="12" borderId="8" xfId="0" applyNumberFormat="1" applyFont="1" applyFill="1" applyBorder="1" applyAlignment="1" applyProtection="1">
      <alignment vertical="center"/>
      <protection hidden="1"/>
    </xf>
    <xf numFmtId="14" fontId="8" fillId="0" borderId="9" xfId="0" applyNumberFormat="1" applyFont="1" applyFill="1" applyBorder="1" applyAlignment="1" applyProtection="1">
      <alignment horizontal="right" vertical="center"/>
      <protection locked="0"/>
    </xf>
    <xf numFmtId="0" fontId="12" fillId="12" borderId="13" xfId="0" applyFont="1" applyFill="1" applyBorder="1" applyAlignment="1" applyProtection="1">
      <alignment horizontal="center" vertical="center"/>
      <protection hidden="1"/>
    </xf>
    <xf numFmtId="0" fontId="12" fillId="12" borderId="1" xfId="0" applyFont="1" applyFill="1" applyBorder="1" applyAlignment="1" applyProtection="1">
      <alignment horizontal="center" vertical="center"/>
      <protection hidden="1"/>
    </xf>
    <xf numFmtId="0" fontId="12" fillId="12" borderId="8" xfId="0" applyFont="1" applyFill="1" applyBorder="1" applyAlignment="1" applyProtection="1">
      <alignment horizontal="center" vertical="center"/>
      <protection hidden="1"/>
    </xf>
    <xf numFmtId="14" fontId="12" fillId="12" borderId="13" xfId="0" applyNumberFormat="1" applyFont="1" applyFill="1" applyBorder="1" applyAlignment="1" applyProtection="1">
      <alignment horizontal="center" vertical="center"/>
      <protection hidden="1"/>
    </xf>
    <xf numFmtId="0" fontId="12" fillId="12" borderId="27" xfId="0" applyNumberFormat="1" applyFont="1" applyFill="1" applyBorder="1" applyAlignment="1" applyProtection="1">
      <alignment vertical="center"/>
      <protection hidden="1"/>
    </xf>
    <xf numFmtId="0" fontId="12" fillId="12" borderId="29" xfId="0" applyNumberFormat="1" applyFont="1" applyFill="1" applyBorder="1" applyAlignment="1" applyProtection="1">
      <alignment vertical="center"/>
      <protection hidden="1"/>
    </xf>
    <xf numFmtId="14" fontId="12" fillId="12" borderId="14" xfId="0" applyNumberFormat="1" applyFont="1" applyFill="1" applyBorder="1" applyAlignment="1" applyProtection="1">
      <alignment horizontal="center" vertical="center"/>
      <protection hidden="1"/>
    </xf>
    <xf numFmtId="0" fontId="8" fillId="0" borderId="27" xfId="0" applyNumberFormat="1" applyFont="1" applyFill="1" applyBorder="1" applyAlignment="1" applyProtection="1">
      <alignment horizontal="right" vertical="center"/>
      <protection locked="0"/>
    </xf>
    <xf numFmtId="0" fontId="8" fillId="0" borderId="29" xfId="0" applyNumberFormat="1" applyFont="1" applyFill="1" applyBorder="1" applyAlignment="1" applyProtection="1">
      <alignment horizontal="right" vertical="center"/>
      <protection locked="0"/>
    </xf>
    <xf numFmtId="0" fontId="8" fillId="0" borderId="30" xfId="0" applyNumberFormat="1" applyFont="1" applyFill="1" applyBorder="1" applyAlignment="1" applyProtection="1">
      <alignment horizontal="right" vertical="center"/>
      <protection locked="0"/>
    </xf>
    <xf numFmtId="0" fontId="8" fillId="0" borderId="16" xfId="0" applyNumberFormat="1" applyFont="1" applyFill="1" applyBorder="1" applyAlignment="1" applyProtection="1">
      <alignment vertical="center"/>
      <protection locked="0"/>
    </xf>
    <xf numFmtId="0" fontId="8" fillId="0" borderId="10" xfId="0" applyNumberFormat="1" applyFont="1" applyFill="1" applyBorder="1" applyAlignment="1" applyProtection="1">
      <alignment vertical="center"/>
      <protection locked="0"/>
    </xf>
    <xf numFmtId="0" fontId="8" fillId="0" borderId="19" xfId="0" applyNumberFormat="1" applyFont="1" applyFill="1" applyBorder="1" applyAlignment="1" applyProtection="1">
      <alignment vertical="center"/>
      <protection locked="0"/>
    </xf>
    <xf numFmtId="0" fontId="8" fillId="0" borderId="16" xfId="0" applyNumberFormat="1" applyFont="1" applyFill="1" applyBorder="1" applyAlignment="1" applyProtection="1">
      <alignment vertical="center"/>
      <protection hidden="1"/>
    </xf>
    <xf numFmtId="0" fontId="8" fillId="0" borderId="10" xfId="0" applyNumberFormat="1" applyFont="1" applyFill="1" applyBorder="1" applyAlignment="1" applyProtection="1">
      <alignment vertical="center"/>
      <protection hidden="1"/>
    </xf>
    <xf numFmtId="0" fontId="8" fillId="0" borderId="19" xfId="0" applyNumberFormat="1" applyFont="1" applyFill="1" applyBorder="1" applyAlignment="1" applyProtection="1">
      <alignment vertical="center"/>
      <protection hidden="1"/>
    </xf>
    <xf numFmtId="0" fontId="29" fillId="0" borderId="17" xfId="0" applyNumberFormat="1" applyFont="1" applyFill="1" applyBorder="1" applyAlignment="1" applyProtection="1">
      <alignment vertical="center"/>
      <protection locked="0"/>
    </xf>
    <xf numFmtId="0" fontId="29" fillId="0" borderId="18" xfId="0" applyNumberFormat="1" applyFont="1" applyFill="1" applyBorder="1" applyAlignment="1" applyProtection="1">
      <alignment vertical="center"/>
      <protection locked="0"/>
    </xf>
    <xf numFmtId="0" fontId="9" fillId="0" borderId="19" xfId="0" applyNumberFormat="1" applyFont="1" applyFill="1" applyBorder="1" applyAlignment="1" applyProtection="1">
      <alignment vertical="center"/>
      <protection locked="0"/>
    </xf>
    <xf numFmtId="0" fontId="8" fillId="0" borderId="25" xfId="0" applyNumberFormat="1" applyFont="1" applyFill="1" applyBorder="1" applyAlignment="1" applyProtection="1">
      <alignment horizontal="right" vertical="center"/>
      <protection locked="0"/>
    </xf>
    <xf numFmtId="14" fontId="9" fillId="0" borderId="13" xfId="0" applyNumberFormat="1" applyFont="1" applyFill="1" applyBorder="1" applyAlignment="1" applyProtection="1">
      <alignment vertical="center"/>
      <protection locked="0"/>
    </xf>
    <xf numFmtId="14" fontId="9" fillId="0" borderId="9" xfId="0" applyNumberFormat="1" applyFont="1" applyFill="1" applyBorder="1" applyAlignment="1" applyProtection="1">
      <alignment vertical="center"/>
      <protection locked="0"/>
    </xf>
    <xf numFmtId="14" fontId="9" fillId="0" borderId="14" xfId="0" applyNumberFormat="1" applyFont="1" applyFill="1" applyBorder="1" applyAlignment="1" applyProtection="1">
      <alignment vertical="center"/>
      <protection locked="0"/>
    </xf>
    <xf numFmtId="0" fontId="12" fillId="12" borderId="31" xfId="0" applyNumberFormat="1" applyFont="1" applyFill="1" applyBorder="1" applyAlignment="1" applyProtection="1">
      <alignment vertical="center"/>
      <protection hidden="1"/>
    </xf>
    <xf numFmtId="14" fontId="9" fillId="0" borderId="1" xfId="0" applyNumberFormat="1" applyFont="1" applyFill="1" applyBorder="1" applyAlignment="1" applyProtection="1">
      <alignment vertical="center"/>
      <protection locked="0"/>
    </xf>
    <xf numFmtId="0" fontId="9" fillId="0" borderId="27" xfId="0" applyNumberFormat="1" applyFont="1" applyFill="1" applyBorder="1" applyAlignment="1" applyProtection="1">
      <alignment vertical="center"/>
      <protection locked="0"/>
    </xf>
    <xf numFmtId="0" fontId="9" fillId="0" borderId="29" xfId="0" applyNumberFormat="1" applyFont="1" applyFill="1" applyBorder="1" applyAlignment="1" applyProtection="1">
      <alignment vertical="center"/>
      <protection locked="0"/>
    </xf>
    <xf numFmtId="0" fontId="9" fillId="0" borderId="30" xfId="0" applyNumberFormat="1" applyFont="1" applyFill="1" applyBorder="1" applyAlignment="1" applyProtection="1">
      <alignment vertical="center"/>
      <protection locked="0"/>
    </xf>
    <xf numFmtId="0" fontId="8" fillId="0" borderId="10" xfId="0" applyNumberFormat="1" applyFont="1" applyFill="1" applyBorder="1" applyAlignment="1" applyProtection="1">
      <alignment vertical="center" wrapText="1"/>
      <protection hidden="1"/>
    </xf>
    <xf numFmtId="14" fontId="9" fillId="0" borderId="10" xfId="0" applyNumberFormat="1" applyFont="1" applyFill="1" applyBorder="1" applyAlignment="1" applyProtection="1">
      <alignment vertical="center"/>
      <protection locked="0"/>
    </xf>
    <xf numFmtId="0" fontId="8" fillId="0" borderId="10" xfId="0" applyNumberFormat="1" applyFont="1" applyFill="1" applyBorder="1" applyAlignment="1" applyProtection="1">
      <alignment horizontal="right" vertical="center"/>
      <protection locked="0"/>
    </xf>
    <xf numFmtId="0" fontId="9" fillId="0" borderId="13" xfId="0" applyNumberFormat="1" applyFont="1" applyFill="1" applyBorder="1" applyAlignment="1" applyProtection="1">
      <alignment horizontal="left" vertical="center"/>
      <protection locked="0"/>
    </xf>
    <xf numFmtId="0" fontId="9" fillId="0" borderId="9" xfId="0" applyNumberFormat="1" applyFont="1" applyFill="1" applyBorder="1" applyAlignment="1" applyProtection="1">
      <alignment horizontal="left" vertical="center"/>
      <protection locked="0"/>
    </xf>
    <xf numFmtId="0" fontId="9" fillId="0" borderId="10" xfId="0" applyNumberFormat="1" applyFont="1" applyFill="1" applyBorder="1" applyAlignment="1" applyProtection="1">
      <alignment horizontal="left" vertical="center"/>
      <protection locked="0"/>
    </xf>
    <xf numFmtId="0" fontId="8" fillId="0" borderId="16" xfId="0" applyNumberFormat="1" applyFont="1" applyFill="1" applyBorder="1" applyAlignment="1" applyProtection="1">
      <alignment vertical="center" wrapText="1"/>
      <protection locked="0"/>
    </xf>
    <xf numFmtId="0" fontId="8" fillId="0" borderId="10" xfId="0" applyNumberFormat="1" applyFont="1" applyFill="1" applyBorder="1" applyAlignment="1" applyProtection="1">
      <alignment vertical="center" wrapText="1"/>
      <protection locked="0"/>
    </xf>
    <xf numFmtId="0" fontId="8" fillId="0" borderId="19" xfId="0" applyNumberFormat="1" applyFont="1" applyFill="1" applyBorder="1" applyAlignment="1" applyProtection="1">
      <alignment vertical="center" wrapText="1"/>
      <protection locked="0"/>
    </xf>
    <xf numFmtId="0" fontId="8" fillId="0" borderId="13" xfId="0" applyNumberFormat="1" applyFont="1" applyFill="1" applyBorder="1" applyAlignment="1" applyProtection="1">
      <alignment vertical="center"/>
      <protection locked="0"/>
    </xf>
    <xf numFmtId="0" fontId="8" fillId="0" borderId="1" xfId="0" applyNumberFormat="1" applyFont="1" applyFill="1" applyBorder="1" applyAlignment="1" applyProtection="1">
      <alignment vertical="center"/>
      <protection locked="0"/>
    </xf>
    <xf numFmtId="0" fontId="8" fillId="0" borderId="14" xfId="0" applyNumberFormat="1" applyFont="1" applyFill="1" applyBorder="1" applyAlignment="1" applyProtection="1">
      <alignment vertical="center"/>
      <protection locked="0"/>
    </xf>
    <xf numFmtId="0" fontId="9" fillId="0" borderId="19" xfId="0" applyNumberFormat="1" applyFont="1" applyFill="1" applyBorder="1" applyAlignment="1" applyProtection="1">
      <alignment horizontal="left" vertical="center"/>
      <protection locked="0"/>
    </xf>
    <xf numFmtId="0" fontId="1" fillId="3" borderId="10" xfId="0" applyFont="1" applyFill="1" applyBorder="1" applyAlignment="1">
      <alignment horizontal="left" vertical="top" wrapText="1"/>
    </xf>
    <xf numFmtId="0" fontId="32" fillId="9" borderId="0" xfId="0" applyFont="1" applyFill="1" applyProtection="1">
      <protection hidden="1"/>
    </xf>
    <xf numFmtId="0" fontId="32" fillId="4" borderId="0" xfId="1" applyFont="1" applyFill="1" applyAlignment="1" applyProtection="1">
      <alignment horizontal="center" vertical="center" wrapText="1"/>
      <protection hidden="1"/>
    </xf>
    <xf numFmtId="0" fontId="32" fillId="14" borderId="0" xfId="1" applyFont="1" applyFill="1" applyAlignment="1" applyProtection="1">
      <alignment horizontal="center" vertical="center" wrapText="1"/>
      <protection hidden="1"/>
    </xf>
    <xf numFmtId="0" fontId="34" fillId="10" borderId="0" xfId="1" applyFont="1" applyFill="1" applyAlignment="1" applyProtection="1">
      <alignment horizontal="center" vertical="center" wrapText="1"/>
      <protection hidden="1"/>
    </xf>
    <xf numFmtId="0" fontId="34" fillId="9" borderId="0" xfId="0" applyFont="1" applyFill="1" applyProtection="1">
      <protection hidden="1"/>
    </xf>
    <xf numFmtId="0" fontId="1" fillId="15" borderId="6" xfId="0" applyFont="1" applyFill="1" applyBorder="1" applyAlignment="1">
      <alignment horizontal="center" vertical="center"/>
    </xf>
    <xf numFmtId="0" fontId="1" fillId="15" borderId="6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15" borderId="6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28" fillId="6" borderId="0" xfId="0" applyFont="1" applyFill="1" applyAlignment="1" applyProtection="1">
      <alignment horizontal="center" vertical="center"/>
      <protection hidden="1"/>
    </xf>
    <xf numFmtId="0" fontId="27" fillId="0" borderId="0" xfId="0" applyFont="1" applyFill="1" applyAlignment="1" applyProtection="1">
      <alignment horizontal="center" vertical="top"/>
      <protection hidden="1"/>
    </xf>
    <xf numFmtId="0" fontId="20" fillId="3" borderId="0" xfId="0" applyFont="1" applyFill="1" applyAlignment="1" applyProtection="1">
      <alignment horizontal="center"/>
      <protection hidden="1"/>
    </xf>
    <xf numFmtId="0" fontId="31" fillId="0" borderId="0" xfId="0" applyFont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horizontal="center" vertical="center"/>
      <protection hidden="1"/>
    </xf>
    <xf numFmtId="14" fontId="1" fillId="0" borderId="1" xfId="0" applyNumberFormat="1" applyFont="1" applyFill="1" applyBorder="1" applyAlignment="1" applyProtection="1">
      <alignment horizontal="center" vertical="center"/>
      <protection hidden="1"/>
    </xf>
    <xf numFmtId="0" fontId="14" fillId="5" borderId="1" xfId="0" applyFont="1" applyFill="1" applyBorder="1" applyAlignment="1" applyProtection="1">
      <alignment horizontal="center" vertical="center"/>
      <protection hidden="1"/>
    </xf>
    <xf numFmtId="0" fontId="8" fillId="3" borderId="8" xfId="0" applyNumberFormat="1" applyFont="1" applyFill="1" applyBorder="1" applyAlignment="1" applyProtection="1">
      <alignment horizontal="center" vertical="center"/>
      <protection hidden="1"/>
    </xf>
    <xf numFmtId="0" fontId="8" fillId="3" borderId="10" xfId="0" applyNumberFormat="1" applyFont="1" applyFill="1" applyBorder="1" applyAlignment="1" applyProtection="1">
      <alignment horizontal="center" vertical="center"/>
      <protection hidden="1"/>
    </xf>
    <xf numFmtId="0" fontId="8" fillId="3" borderId="9" xfId="0" applyNumberFormat="1" applyFont="1" applyFill="1" applyBorder="1" applyAlignment="1" applyProtection="1">
      <alignment horizontal="center" vertical="center"/>
      <protection hidden="1"/>
    </xf>
    <xf numFmtId="0" fontId="1" fillId="3" borderId="3" xfId="0" applyNumberFormat="1" applyFont="1" applyFill="1" applyBorder="1" applyAlignment="1" applyProtection="1">
      <alignment horizontal="center" vertical="center"/>
      <protection hidden="1"/>
    </xf>
    <xf numFmtId="0" fontId="1" fillId="3" borderId="11" xfId="0" applyNumberFormat="1" applyFont="1" applyFill="1" applyBorder="1" applyAlignment="1" applyProtection="1">
      <alignment horizontal="center" vertical="center"/>
      <protection hidden="1"/>
    </xf>
    <xf numFmtId="0" fontId="1" fillId="3" borderId="5" xfId="0" applyNumberFormat="1" applyFont="1" applyFill="1" applyBorder="1" applyAlignment="1" applyProtection="1">
      <alignment horizontal="center" vertical="center"/>
      <protection hidden="1"/>
    </xf>
    <xf numFmtId="0" fontId="8" fillId="3" borderId="8" xfId="0" applyNumberFormat="1" applyFont="1" applyFill="1" applyBorder="1" applyAlignment="1" applyProtection="1">
      <alignment horizontal="left" vertical="center"/>
      <protection hidden="1"/>
    </xf>
    <xf numFmtId="0" fontId="8" fillId="3" borderId="10" xfId="0" applyNumberFormat="1" applyFont="1" applyFill="1" applyBorder="1" applyAlignment="1" applyProtection="1">
      <alignment horizontal="left" vertical="center"/>
      <protection hidden="1"/>
    </xf>
    <xf numFmtId="0" fontId="8" fillId="3" borderId="9" xfId="0" applyNumberFormat="1" applyFont="1" applyFill="1" applyBorder="1" applyAlignment="1" applyProtection="1">
      <alignment horizontal="left" vertical="center"/>
      <protection hidden="1"/>
    </xf>
    <xf numFmtId="0" fontId="5" fillId="8" borderId="2" xfId="0" applyFont="1" applyFill="1" applyBorder="1" applyAlignment="1" applyProtection="1">
      <alignment horizontal="center" vertical="center" wrapText="1"/>
      <protection hidden="1"/>
    </xf>
    <xf numFmtId="0" fontId="5" fillId="8" borderId="21" xfId="0" applyFont="1" applyFill="1" applyBorder="1" applyAlignment="1" applyProtection="1">
      <alignment horizontal="center" vertical="center" wrapText="1"/>
      <protection hidden="1"/>
    </xf>
    <xf numFmtId="0" fontId="5" fillId="8" borderId="12" xfId="0" applyFont="1" applyFill="1" applyBorder="1" applyAlignment="1" applyProtection="1">
      <alignment horizontal="center" vertical="center" wrapText="1"/>
      <protection hidden="1"/>
    </xf>
    <xf numFmtId="0" fontId="5" fillId="8" borderId="0" xfId="0" applyFont="1" applyFill="1" applyBorder="1" applyAlignment="1" applyProtection="1">
      <alignment horizontal="center" vertical="center" wrapText="1"/>
      <protection hidden="1"/>
    </xf>
    <xf numFmtId="0" fontId="5" fillId="2" borderId="8" xfId="0" applyFont="1" applyFill="1" applyBorder="1" applyAlignment="1" applyProtection="1">
      <alignment horizontal="center" vertical="center"/>
      <protection hidden="1"/>
    </xf>
    <xf numFmtId="0" fontId="5" fillId="2" borderId="9" xfId="0" applyFont="1" applyFill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0" fontId="5" fillId="2" borderId="2" xfId="0" applyFont="1" applyFill="1" applyBorder="1" applyAlignment="1" applyProtection="1">
      <alignment horizontal="center" vertical="center"/>
      <protection hidden="1"/>
    </xf>
    <xf numFmtId="0" fontId="5" fillId="2" borderId="4" xfId="0" applyFont="1" applyFill="1" applyBorder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horizontal="center" wrapText="1"/>
      <protection hidden="1"/>
    </xf>
    <xf numFmtId="0" fontId="3" fillId="0" borderId="0" xfId="0" applyFont="1" applyBorder="1" applyAlignment="1" applyProtection="1">
      <alignment horizontal="center" wrapText="1"/>
      <protection hidden="1"/>
    </xf>
    <xf numFmtId="0" fontId="5" fillId="13" borderId="1" xfId="0" applyFont="1" applyFill="1" applyBorder="1" applyAlignment="1" applyProtection="1">
      <alignment horizontal="center" vertical="center"/>
      <protection hidden="1"/>
    </xf>
    <xf numFmtId="0" fontId="5" fillId="13" borderId="8" xfId="0" applyFont="1" applyFill="1" applyBorder="1" applyAlignment="1" applyProtection="1">
      <alignment horizontal="center" vertical="center" wrapText="1"/>
      <protection hidden="1"/>
    </xf>
    <xf numFmtId="0" fontId="5" fillId="13" borderId="9" xfId="0" applyFont="1" applyFill="1" applyBorder="1" applyAlignment="1" applyProtection="1">
      <alignment horizontal="center" vertical="center" wrapText="1"/>
      <protection hidden="1"/>
    </xf>
    <xf numFmtId="0" fontId="5" fillId="13" borderId="1" xfId="0" applyFont="1" applyFill="1" applyBorder="1" applyAlignment="1" applyProtection="1">
      <alignment horizontal="center" vertical="center" wrapText="1"/>
      <protection hidden="1"/>
    </xf>
    <xf numFmtId="0" fontId="5" fillId="13" borderId="2" xfId="0" applyFont="1" applyFill="1" applyBorder="1" applyAlignment="1" applyProtection="1">
      <alignment horizontal="center" vertical="center"/>
      <protection hidden="1"/>
    </xf>
    <xf numFmtId="0" fontId="5" fillId="13" borderId="4" xfId="0" applyFont="1" applyFill="1" applyBorder="1" applyAlignment="1" applyProtection="1">
      <alignment horizontal="center" vertical="center"/>
      <protection hidden="1"/>
    </xf>
    <xf numFmtId="0" fontId="5" fillId="13" borderId="8" xfId="0" applyFont="1" applyFill="1" applyBorder="1" applyAlignment="1" applyProtection="1">
      <alignment horizontal="center" vertical="center"/>
      <protection hidden="1"/>
    </xf>
    <xf numFmtId="0" fontId="5" fillId="13" borderId="9" xfId="0" applyFont="1" applyFill="1" applyBorder="1" applyAlignment="1" applyProtection="1">
      <alignment horizontal="center" vertical="center"/>
      <protection hidden="1"/>
    </xf>
    <xf numFmtId="0" fontId="17" fillId="11" borderId="22" xfId="0" applyFont="1" applyFill="1" applyBorder="1" applyAlignment="1" applyProtection="1">
      <alignment horizontal="center" vertical="center"/>
      <protection hidden="1"/>
    </xf>
    <xf numFmtId="0" fontId="17" fillId="11" borderId="7" xfId="0" applyFont="1" applyFill="1" applyBorder="1" applyAlignment="1" applyProtection="1">
      <alignment horizontal="center" vertical="center"/>
      <protection hidden="1"/>
    </xf>
    <xf numFmtId="0" fontId="25" fillId="0" borderId="0" xfId="0" applyFont="1" applyBorder="1" applyAlignment="1" applyProtection="1">
      <alignment horizontal="center" vertical="center"/>
      <protection hidden="1"/>
    </xf>
    <xf numFmtId="0" fontId="18" fillId="0" borderId="0" xfId="0" applyFont="1" applyAlignment="1">
      <alignment horizontal="center" vertical="center"/>
    </xf>
    <xf numFmtId="0" fontId="30" fillId="12" borderId="26" xfId="0" applyFont="1" applyFill="1" applyBorder="1" applyAlignment="1" applyProtection="1">
      <alignment horizontal="center" vertical="center" textRotation="90" wrapText="1"/>
      <protection hidden="1"/>
    </xf>
    <xf numFmtId="0" fontId="30" fillId="12" borderId="28" xfId="0" applyFont="1" applyFill="1" applyBorder="1" applyAlignment="1" applyProtection="1">
      <alignment horizontal="center" vertical="center" textRotation="90" wrapText="1"/>
      <protection hidden="1"/>
    </xf>
    <xf numFmtId="0" fontId="30" fillId="12" borderId="32" xfId="0" applyFont="1" applyFill="1" applyBorder="1" applyAlignment="1" applyProtection="1">
      <alignment horizontal="center" vertical="center" textRotation="90" wrapText="1"/>
      <protection hidden="1"/>
    </xf>
    <xf numFmtId="0" fontId="12" fillId="12" borderId="13" xfId="0" applyNumberFormat="1" applyFont="1" applyFill="1" applyBorder="1" applyAlignment="1" applyProtection="1">
      <alignment horizontal="left" vertical="center"/>
      <protection hidden="1"/>
    </xf>
    <xf numFmtId="0" fontId="12" fillId="12" borderId="1" xfId="0" applyNumberFormat="1" applyFont="1" applyFill="1" applyBorder="1" applyAlignment="1" applyProtection="1">
      <alignment horizontal="left" vertical="center"/>
      <protection hidden="1"/>
    </xf>
    <xf numFmtId="0" fontId="12" fillId="12" borderId="8" xfId="0" applyNumberFormat="1" applyFont="1" applyFill="1" applyBorder="1" applyAlignment="1" applyProtection="1">
      <alignment horizontal="left" vertical="center"/>
      <protection hidden="1"/>
    </xf>
    <xf numFmtId="0" fontId="12" fillId="12" borderId="13" xfId="0" applyNumberFormat="1" applyFont="1" applyFill="1" applyBorder="1" applyAlignment="1" applyProtection="1">
      <alignment horizontal="center" vertical="center"/>
      <protection hidden="1"/>
    </xf>
    <xf numFmtId="0" fontId="12" fillId="12" borderId="1" xfId="0" applyNumberFormat="1" applyFont="1" applyFill="1" applyBorder="1" applyAlignment="1" applyProtection="1">
      <alignment horizontal="center" vertical="center"/>
      <protection hidden="1"/>
    </xf>
    <xf numFmtId="0" fontId="12" fillId="12" borderId="8" xfId="0" applyNumberFormat="1" applyFont="1" applyFill="1" applyBorder="1" applyAlignment="1" applyProtection="1">
      <alignment horizontal="center" vertical="center"/>
      <protection hidden="1"/>
    </xf>
    <xf numFmtId="0" fontId="12" fillId="12" borderId="13" xfId="0" applyFont="1" applyFill="1" applyBorder="1" applyAlignment="1" applyProtection="1">
      <alignment horizontal="center" vertical="center" wrapText="1"/>
      <protection hidden="1"/>
    </xf>
    <xf numFmtId="0" fontId="12" fillId="12" borderId="1" xfId="0" applyFont="1" applyFill="1" applyBorder="1" applyAlignment="1" applyProtection="1">
      <alignment horizontal="center" vertical="center"/>
      <protection hidden="1"/>
    </xf>
    <xf numFmtId="0" fontId="12" fillId="12" borderId="8" xfId="0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14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6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0" fontId="17" fillId="11" borderId="1" xfId="0" applyFont="1" applyFill="1" applyBorder="1" applyAlignment="1">
      <alignment horizontal="center" vertical="center"/>
    </xf>
    <xf numFmtId="0" fontId="10" fillId="6" borderId="8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center" vertical="center"/>
    </xf>
    <xf numFmtId="0" fontId="10" fillId="6" borderId="9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16" xfId="0" applyNumberFormat="1" applyFont="1" applyFill="1" applyBorder="1" applyAlignment="1" applyProtection="1">
      <alignment horizontal="center" vertical="center"/>
      <protection hidden="1"/>
    </xf>
    <xf numFmtId="0" fontId="8" fillId="0" borderId="10" xfId="0" applyNumberFormat="1" applyFont="1" applyFill="1" applyBorder="1" applyAlignment="1" applyProtection="1">
      <alignment horizontal="center" vertical="center"/>
      <protection hidden="1"/>
    </xf>
    <xf numFmtId="0" fontId="8" fillId="0" borderId="19" xfId="0" applyNumberFormat="1" applyFont="1" applyFill="1" applyBorder="1" applyAlignment="1" applyProtection="1">
      <alignment horizontal="center" vertical="center"/>
      <protection hidden="1"/>
    </xf>
    <xf numFmtId="0" fontId="29" fillId="0" borderId="15" xfId="0" applyNumberFormat="1" applyFont="1" applyFill="1" applyBorder="1" applyAlignment="1" applyProtection="1">
      <alignment horizontal="center" vertical="center"/>
      <protection locked="0"/>
    </xf>
    <xf numFmtId="0" fontId="29" fillId="0" borderId="17" xfId="0" applyNumberFormat="1" applyFont="1" applyFill="1" applyBorder="1" applyAlignment="1" applyProtection="1">
      <alignment horizontal="center" vertical="center"/>
      <protection locked="0"/>
    </xf>
    <xf numFmtId="0" fontId="29" fillId="0" borderId="18" xfId="0" applyNumberFormat="1" applyFont="1" applyFill="1" applyBorder="1" applyAlignment="1" applyProtection="1">
      <alignment horizontal="center" vertical="center"/>
      <protection locked="0"/>
    </xf>
    <xf numFmtId="0" fontId="8" fillId="0" borderId="23" xfId="0" applyNumberFormat="1" applyFont="1" applyFill="1" applyBorder="1" applyAlignment="1" applyProtection="1">
      <alignment horizontal="center" vertical="center"/>
      <protection locked="0"/>
    </xf>
    <xf numFmtId="0" fontId="8" fillId="0" borderId="24" xfId="0" applyNumberFormat="1" applyFont="1" applyFill="1" applyBorder="1" applyAlignment="1" applyProtection="1">
      <alignment horizontal="center" vertical="center"/>
      <protection locked="0"/>
    </xf>
    <xf numFmtId="0" fontId="8" fillId="0" borderId="25" xfId="0" applyNumberFormat="1" applyFont="1" applyFill="1" applyBorder="1" applyAlignment="1" applyProtection="1">
      <alignment horizontal="center" vertical="center"/>
      <protection locked="0"/>
    </xf>
    <xf numFmtId="0" fontId="8" fillId="0" borderId="16" xfId="0" applyNumberFormat="1" applyFont="1" applyFill="1" applyBorder="1" applyAlignment="1" applyProtection="1">
      <alignment horizontal="left" vertical="center"/>
      <protection hidden="1"/>
    </xf>
    <xf numFmtId="0" fontId="8" fillId="0" borderId="10" xfId="0" applyNumberFormat="1" applyFont="1" applyFill="1" applyBorder="1" applyAlignment="1" applyProtection="1">
      <alignment horizontal="left" vertical="center"/>
      <protection hidden="1"/>
    </xf>
    <xf numFmtId="0" fontId="8" fillId="0" borderId="19" xfId="0" applyNumberFormat="1" applyFont="1" applyFill="1" applyBorder="1" applyAlignment="1" applyProtection="1">
      <alignment horizontal="left" vertical="center"/>
      <protection hidden="1"/>
    </xf>
    <xf numFmtId="0" fontId="12" fillId="0" borderId="15" xfId="0" applyNumberFormat="1" applyFont="1" applyFill="1" applyBorder="1" applyAlignment="1" applyProtection="1">
      <alignment horizontal="center" vertical="center"/>
      <protection locked="0"/>
    </xf>
    <xf numFmtId="0" fontId="12" fillId="0" borderId="17" xfId="0" applyNumberFormat="1" applyFont="1" applyFill="1" applyBorder="1" applyAlignment="1" applyProtection="1">
      <alignment horizontal="center" vertical="center"/>
      <protection locked="0"/>
    </xf>
    <xf numFmtId="0" fontId="12" fillId="0" borderId="18" xfId="0" applyNumberFormat="1" applyFont="1" applyFill="1" applyBorder="1" applyAlignment="1" applyProtection="1">
      <alignment horizontal="center" vertical="center"/>
      <protection locked="0"/>
    </xf>
    <xf numFmtId="0" fontId="8" fillId="0" borderId="16" xfId="0" applyNumberFormat="1" applyFont="1" applyFill="1" applyBorder="1" applyAlignment="1" applyProtection="1">
      <alignment horizontal="center" vertical="center"/>
      <protection locked="0"/>
    </xf>
    <xf numFmtId="0" fontId="8" fillId="0" borderId="10" xfId="0" applyNumberFormat="1" applyFont="1" applyFill="1" applyBorder="1" applyAlignment="1" applyProtection="1">
      <alignment horizontal="center" vertical="center"/>
      <protection locked="0"/>
    </xf>
    <xf numFmtId="0" fontId="8" fillId="0" borderId="19" xfId="0" applyNumberFormat="1" applyFont="1" applyFill="1" applyBorder="1" applyAlignment="1" applyProtection="1">
      <alignment horizontal="center" vertical="center"/>
      <protection locked="0"/>
    </xf>
    <xf numFmtId="0" fontId="10" fillId="6" borderId="3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3" fillId="0" borderId="20" xfId="0" applyFont="1" applyBorder="1" applyAlignment="1" applyProtection="1">
      <alignment horizontal="center" wrapText="1"/>
      <protection hidden="1"/>
    </xf>
    <xf numFmtId="0" fontId="8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9" xfId="0" applyNumberFormat="1" applyFont="1" applyFill="1" applyBorder="1" applyAlignment="1" applyProtection="1">
      <alignment horizontal="center" vertical="center" wrapText="1"/>
      <protection locked="0"/>
    </xf>
    <xf numFmtId="14" fontId="8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6" borderId="12" xfId="0" applyFont="1" applyFill="1" applyBorder="1" applyAlignment="1">
      <alignment horizontal="center" vertical="center" wrapText="1"/>
    </xf>
    <xf numFmtId="0" fontId="10" fillId="6" borderId="11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 applyProtection="1">
      <alignment horizontal="center" vertical="center"/>
      <protection hidden="1"/>
    </xf>
    <xf numFmtId="0" fontId="10" fillId="2" borderId="9" xfId="0" applyFont="1" applyFill="1" applyBorder="1" applyAlignment="1" applyProtection="1">
      <alignment horizontal="center" vertical="center"/>
      <protection hidden="1"/>
    </xf>
    <xf numFmtId="0" fontId="10" fillId="6" borderId="1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6" fillId="7" borderId="0" xfId="0" applyFont="1" applyFill="1" applyAlignment="1">
      <alignment horizontal="center"/>
    </xf>
    <xf numFmtId="0" fontId="6" fillId="7" borderId="20" xfId="0" applyFont="1" applyFill="1" applyBorder="1" applyAlignment="1">
      <alignment horizontal="center"/>
    </xf>
    <xf numFmtId="0" fontId="10" fillId="6" borderId="33" xfId="0" applyFont="1" applyFill="1" applyBorder="1" applyAlignment="1">
      <alignment horizontal="center" vertical="center"/>
    </xf>
    <xf numFmtId="0" fontId="10" fillId="6" borderId="34" xfId="0" applyFont="1" applyFill="1" applyBorder="1" applyAlignment="1">
      <alignment horizontal="center" vertical="center"/>
    </xf>
    <xf numFmtId="0" fontId="10" fillId="6" borderId="11" xfId="0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 applyProtection="1">
      <alignment horizontal="left" vertical="center"/>
      <protection hidden="1"/>
    </xf>
  </cellXfs>
  <cellStyles count="2">
    <cellStyle name="Hiperligação" xfId="1" builtinId="8"/>
    <cellStyle name="Normal" xfId="0" builtinId="0"/>
  </cellStyles>
  <dxfs count="4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&#205;ndice!A1"/><Relationship Id="rId1" Type="http://schemas.openxmlformats.org/officeDocument/2006/relationships/hyperlink" Target="#'Instru&#231;&#245;es n&#237;vel 1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hyperlink" Target="#'lista de inscritos - n&#237;vel 1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539115</xdr:colOff>
      <xdr:row>9</xdr:row>
      <xdr:rowOff>15240</xdr:rowOff>
    </xdr:from>
    <xdr:to>
      <xdr:col>2</xdr:col>
      <xdr:colOff>3526897</xdr:colOff>
      <xdr:row>13</xdr:row>
      <xdr:rowOff>16763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75C36779-FAB7-44D0-8983-5AE597736C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9115" y="3568065"/>
          <a:ext cx="7416907" cy="1134998"/>
        </a:xfrm>
        <a:prstGeom prst="rect">
          <a:avLst/>
        </a:prstGeom>
      </xdr:spPr>
    </xdr:pic>
    <xdr:clientData/>
  </xdr:twoCellAnchor>
  <xdr:twoCellAnchor editAs="oneCell">
    <xdr:from>
      <xdr:col>0</xdr:col>
      <xdr:colOff>83820</xdr:colOff>
      <xdr:row>3</xdr:row>
      <xdr:rowOff>365760</xdr:rowOff>
    </xdr:from>
    <xdr:to>
      <xdr:col>0</xdr:col>
      <xdr:colOff>4274161</xdr:colOff>
      <xdr:row>7</xdr:row>
      <xdr:rowOff>472440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8D3CA5B9-35F9-4D40-B7AA-4F7402CE7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1341120"/>
          <a:ext cx="4190341" cy="1767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0</xdr:row>
      <xdr:rowOff>95250</xdr:rowOff>
    </xdr:from>
    <xdr:to>
      <xdr:col>7</xdr:col>
      <xdr:colOff>0</xdr:colOff>
      <xdr:row>1</xdr:row>
      <xdr:rowOff>268941</xdr:rowOff>
    </xdr:to>
    <xdr:sp macro="" textlink="">
      <xdr:nvSpPr>
        <xdr:cNvPr id="5" name="Cortar e Arredondar Rectângulo de Canto Simple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95249" y="95250"/>
          <a:ext cx="10561545" cy="599515"/>
        </a:xfrm>
        <a:prstGeom prst="snipRoundRect">
          <a:avLst/>
        </a:prstGeom>
        <a:solidFill>
          <a:schemeClr val="tx2"/>
        </a:solidFill>
        <a:ln>
          <a:solidFill>
            <a:schemeClr val="bg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PT" sz="3600" b="1">
              <a:solidFill>
                <a:schemeClr val="bg1"/>
              </a:solidFill>
              <a:latin typeface="Times New Roman" pitchFamily="18" charset="0"/>
              <a:cs typeface="Times New Roman" pitchFamily="18" charset="0"/>
            </a:rPr>
            <a:t>Indice</a:t>
          </a:r>
        </a:p>
        <a:p>
          <a:pPr algn="ctr"/>
          <a:endParaRPr lang="pt-PT" sz="2000" b="1">
            <a:solidFill>
              <a:schemeClr val="bg1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1</xdr:col>
      <xdr:colOff>2767854</xdr:colOff>
      <xdr:row>10</xdr:row>
      <xdr:rowOff>33618</xdr:rowOff>
    </xdr:from>
    <xdr:to>
      <xdr:col>2</xdr:col>
      <xdr:colOff>24063</xdr:colOff>
      <xdr:row>10</xdr:row>
      <xdr:rowOff>252296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3320304" y="2519643"/>
          <a:ext cx="589959" cy="2186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pt-PT" sz="1000" b="1">
              <a:latin typeface="Times New Roman" pitchFamily="18" charset="0"/>
              <a:cs typeface="Times New Roman" pitchFamily="18" charset="0"/>
            </a:rPr>
            <a:t>Prof. 2:</a:t>
          </a:r>
        </a:p>
      </xdr:txBody>
    </xdr:sp>
    <xdr:clientData/>
  </xdr:twoCellAnchor>
  <xdr:twoCellAnchor>
    <xdr:from>
      <xdr:col>1</xdr:col>
      <xdr:colOff>2767854</xdr:colOff>
      <xdr:row>9</xdr:row>
      <xdr:rowOff>33618</xdr:rowOff>
    </xdr:from>
    <xdr:to>
      <xdr:col>2</xdr:col>
      <xdr:colOff>24063</xdr:colOff>
      <xdr:row>9</xdr:row>
      <xdr:rowOff>252296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3193678" y="2510118"/>
          <a:ext cx="1480826" cy="2186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pt-PT" sz="1000" b="1">
              <a:latin typeface="Times New Roman" pitchFamily="18" charset="0"/>
              <a:cs typeface="Times New Roman" pitchFamily="18" charset="0"/>
            </a:rPr>
            <a:t>Prof. 1:</a:t>
          </a:r>
        </a:p>
      </xdr:txBody>
    </xdr:sp>
    <xdr:clientData/>
  </xdr:twoCellAnchor>
  <xdr:twoCellAnchor editAs="oneCell">
    <xdr:from>
      <xdr:col>1</xdr:col>
      <xdr:colOff>487680</xdr:colOff>
      <xdr:row>2</xdr:row>
      <xdr:rowOff>22860</xdr:rowOff>
    </xdr:from>
    <xdr:to>
      <xdr:col>1</xdr:col>
      <xdr:colOff>4912825</xdr:colOff>
      <xdr:row>10</xdr:row>
      <xdr:rowOff>129540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1E572FE6-9ACE-46D9-B6FA-13D3F4739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640" y="693420"/>
          <a:ext cx="4425145" cy="1866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1837765</xdr:colOff>
      <xdr:row>0</xdr:row>
      <xdr:rowOff>95250</xdr:rowOff>
    </xdr:from>
    <xdr:to>
      <xdr:col>13</xdr:col>
      <xdr:colOff>237</xdr:colOff>
      <xdr:row>1</xdr:row>
      <xdr:rowOff>183776</xdr:rowOff>
    </xdr:to>
    <xdr:sp macro="" textlink="">
      <xdr:nvSpPr>
        <xdr:cNvPr id="8" name="Cortar e Arredondar Rectângulo de Canto Simples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6545836" y="95250"/>
          <a:ext cx="5700830" cy="523955"/>
        </a:xfrm>
        <a:prstGeom prst="snipRoundRect">
          <a:avLst/>
        </a:prstGeom>
        <a:solidFill>
          <a:schemeClr val="tx2"/>
        </a:solidFill>
        <a:ln>
          <a:solidFill>
            <a:schemeClr val="bg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PT" sz="3600" b="1">
              <a:solidFill>
                <a:schemeClr val="bg1"/>
              </a:solidFill>
              <a:latin typeface="Times New Roman" pitchFamily="18" charset="0"/>
              <a:cs typeface="Times New Roman" pitchFamily="18" charset="0"/>
            </a:rPr>
            <a:t>Instruções </a:t>
          </a:r>
          <a:r>
            <a:rPr lang="pt-PT" sz="2000" b="1">
              <a:solidFill>
                <a:schemeClr val="bg1"/>
              </a:solidFill>
              <a:latin typeface="Times New Roman" pitchFamily="18" charset="0"/>
              <a:cs typeface="Times New Roman" pitchFamily="18" charset="0"/>
            </a:rPr>
            <a:t>(Clicar aqui)</a:t>
          </a:r>
        </a:p>
      </xdr:txBody>
    </xdr:sp>
    <xdr:clientData/>
  </xdr:twoCellAnchor>
  <xdr:twoCellAnchor>
    <xdr:from>
      <xdr:col>5</xdr:col>
      <xdr:colOff>2752144</xdr:colOff>
      <xdr:row>9</xdr:row>
      <xdr:rowOff>41238</xdr:rowOff>
    </xdr:from>
    <xdr:to>
      <xdr:col>6</xdr:col>
      <xdr:colOff>22859</xdr:colOff>
      <xdr:row>9</xdr:row>
      <xdr:rowOff>266700</xdr:rowOff>
    </xdr:to>
    <xdr:sp macro="" textlink="">
      <xdr:nvSpPr>
        <xdr:cNvPr id="11" name="CaixaDeTexto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4512364" y="2334858"/>
          <a:ext cx="692095" cy="225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pt-PT" sz="1000" b="1">
              <a:latin typeface="Times New Roman" pitchFamily="18" charset="0"/>
              <a:cs typeface="Times New Roman" pitchFamily="18" charset="0"/>
            </a:rPr>
            <a:t>Prof. 2:</a:t>
          </a:r>
        </a:p>
      </xdr:txBody>
    </xdr:sp>
    <xdr:clientData/>
  </xdr:twoCellAnchor>
  <xdr:twoCellAnchor>
    <xdr:from>
      <xdr:col>5</xdr:col>
      <xdr:colOff>40821</xdr:colOff>
      <xdr:row>0</xdr:row>
      <xdr:rowOff>101974</xdr:rowOff>
    </xdr:from>
    <xdr:to>
      <xdr:col>6</xdr:col>
      <xdr:colOff>1792940</xdr:colOff>
      <xdr:row>1</xdr:row>
      <xdr:rowOff>190500</xdr:rowOff>
    </xdr:to>
    <xdr:sp macro="" textlink="">
      <xdr:nvSpPr>
        <xdr:cNvPr id="10" name="Cortar e Arredondar Rectângulo de Canto Simples 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1415142" y="101974"/>
          <a:ext cx="5085869" cy="523955"/>
        </a:xfrm>
        <a:prstGeom prst="snipRoundRect">
          <a:avLst/>
        </a:prstGeom>
        <a:solidFill>
          <a:srgbClr val="FF0000"/>
        </a:solidFill>
        <a:ln>
          <a:solidFill>
            <a:schemeClr val="bg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PT" sz="3600" b="1">
              <a:solidFill>
                <a:schemeClr val="bg1"/>
              </a:solidFill>
              <a:latin typeface="Times New Roman" pitchFamily="18" charset="0"/>
              <a:cs typeface="Times New Roman" pitchFamily="18" charset="0"/>
            </a:rPr>
            <a:t>Índice</a:t>
          </a:r>
          <a:endParaRPr lang="pt-PT" sz="2000" b="1">
            <a:solidFill>
              <a:schemeClr val="bg1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5</xdr:col>
      <xdr:colOff>2592457</xdr:colOff>
      <xdr:row>8</xdr:row>
      <xdr:rowOff>33618</xdr:rowOff>
    </xdr:from>
    <xdr:to>
      <xdr:col>6</xdr:col>
      <xdr:colOff>24063</xdr:colOff>
      <xdr:row>8</xdr:row>
      <xdr:rowOff>252296</xdr:rowOff>
    </xdr:to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/>
      </xdr:nvSpPr>
      <xdr:spPr>
        <a:xfrm>
          <a:off x="2592457" y="2303053"/>
          <a:ext cx="769497" cy="2186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pt-PT" sz="1000" b="1">
              <a:latin typeface="Times New Roman" pitchFamily="18" charset="0"/>
              <a:cs typeface="Times New Roman" pitchFamily="18" charset="0"/>
            </a:rPr>
            <a:t>Prof. 1:</a:t>
          </a:r>
        </a:p>
      </xdr:txBody>
    </xdr:sp>
    <xdr:clientData/>
  </xdr:twoCellAnchor>
  <xdr:twoCellAnchor>
    <xdr:from>
      <xdr:col>0</xdr:col>
      <xdr:colOff>0</xdr:colOff>
      <xdr:row>10</xdr:row>
      <xdr:rowOff>23817</xdr:rowOff>
    </xdr:from>
    <xdr:to>
      <xdr:col>3</xdr:col>
      <xdr:colOff>1307005</xdr:colOff>
      <xdr:row>122</xdr:row>
      <xdr:rowOff>0</xdr:rowOff>
    </xdr:to>
    <xdr:sp macro="" textlink="">
      <xdr:nvSpPr>
        <xdr:cNvPr id="13" name="Seta de movimento para a direita 6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 rot="5400000">
          <a:off x="-3980069" y="6918536"/>
          <a:ext cx="9267143" cy="1307005"/>
        </a:xfrm>
        <a:custGeom>
          <a:avLst/>
          <a:gdLst>
            <a:gd name="connsiteX0" fmla="*/ 0 w 10654395"/>
            <a:gd name="connsiteY0" fmla="*/ 397509 h 1590034"/>
            <a:gd name="connsiteX1" fmla="*/ 49689 w 10654395"/>
            <a:gd name="connsiteY1" fmla="*/ 397509 h 1590034"/>
            <a:gd name="connsiteX2" fmla="*/ 49689 w 10654395"/>
            <a:gd name="connsiteY2" fmla="*/ 1192526 h 1590034"/>
            <a:gd name="connsiteX3" fmla="*/ 0 w 10654395"/>
            <a:gd name="connsiteY3" fmla="*/ 1192526 h 1590034"/>
            <a:gd name="connsiteX4" fmla="*/ 0 w 10654395"/>
            <a:gd name="connsiteY4" fmla="*/ 397509 h 1590034"/>
            <a:gd name="connsiteX5" fmla="*/ 99377 w 10654395"/>
            <a:gd name="connsiteY5" fmla="*/ 397509 h 1590034"/>
            <a:gd name="connsiteX6" fmla="*/ 198754 w 10654395"/>
            <a:gd name="connsiteY6" fmla="*/ 397509 h 1590034"/>
            <a:gd name="connsiteX7" fmla="*/ 198754 w 10654395"/>
            <a:gd name="connsiteY7" fmla="*/ 1192526 h 1590034"/>
            <a:gd name="connsiteX8" fmla="*/ 99377 w 10654395"/>
            <a:gd name="connsiteY8" fmla="*/ 1192526 h 1590034"/>
            <a:gd name="connsiteX9" fmla="*/ 99377 w 10654395"/>
            <a:gd name="connsiteY9" fmla="*/ 397509 h 1590034"/>
            <a:gd name="connsiteX10" fmla="*/ 248443 w 10654395"/>
            <a:gd name="connsiteY10" fmla="*/ 397509 h 1590034"/>
            <a:gd name="connsiteX11" fmla="*/ 9859378 w 10654395"/>
            <a:gd name="connsiteY11" fmla="*/ 397509 h 1590034"/>
            <a:gd name="connsiteX12" fmla="*/ 9859378 w 10654395"/>
            <a:gd name="connsiteY12" fmla="*/ 0 h 1590034"/>
            <a:gd name="connsiteX13" fmla="*/ 10654395 w 10654395"/>
            <a:gd name="connsiteY13" fmla="*/ 795017 h 1590034"/>
            <a:gd name="connsiteX14" fmla="*/ 9859378 w 10654395"/>
            <a:gd name="connsiteY14" fmla="*/ 1590034 h 1590034"/>
            <a:gd name="connsiteX15" fmla="*/ 9859378 w 10654395"/>
            <a:gd name="connsiteY15" fmla="*/ 1192526 h 1590034"/>
            <a:gd name="connsiteX16" fmla="*/ 248443 w 10654395"/>
            <a:gd name="connsiteY16" fmla="*/ 1192526 h 1590034"/>
            <a:gd name="connsiteX17" fmla="*/ 248443 w 10654395"/>
            <a:gd name="connsiteY17" fmla="*/ 397509 h 1590034"/>
            <a:gd name="connsiteX0" fmla="*/ 0 w 10654395"/>
            <a:gd name="connsiteY0" fmla="*/ 234224 h 1426749"/>
            <a:gd name="connsiteX1" fmla="*/ 49689 w 10654395"/>
            <a:gd name="connsiteY1" fmla="*/ 234224 h 1426749"/>
            <a:gd name="connsiteX2" fmla="*/ 49689 w 10654395"/>
            <a:gd name="connsiteY2" fmla="*/ 1029241 h 1426749"/>
            <a:gd name="connsiteX3" fmla="*/ 0 w 10654395"/>
            <a:gd name="connsiteY3" fmla="*/ 1029241 h 1426749"/>
            <a:gd name="connsiteX4" fmla="*/ 0 w 10654395"/>
            <a:gd name="connsiteY4" fmla="*/ 234224 h 1426749"/>
            <a:gd name="connsiteX5" fmla="*/ 99377 w 10654395"/>
            <a:gd name="connsiteY5" fmla="*/ 234224 h 1426749"/>
            <a:gd name="connsiteX6" fmla="*/ 198754 w 10654395"/>
            <a:gd name="connsiteY6" fmla="*/ 234224 h 1426749"/>
            <a:gd name="connsiteX7" fmla="*/ 198754 w 10654395"/>
            <a:gd name="connsiteY7" fmla="*/ 1029241 h 1426749"/>
            <a:gd name="connsiteX8" fmla="*/ 99377 w 10654395"/>
            <a:gd name="connsiteY8" fmla="*/ 1029241 h 1426749"/>
            <a:gd name="connsiteX9" fmla="*/ 99377 w 10654395"/>
            <a:gd name="connsiteY9" fmla="*/ 234224 h 1426749"/>
            <a:gd name="connsiteX10" fmla="*/ 248443 w 10654395"/>
            <a:gd name="connsiteY10" fmla="*/ 234224 h 1426749"/>
            <a:gd name="connsiteX11" fmla="*/ 9859378 w 10654395"/>
            <a:gd name="connsiteY11" fmla="*/ 234224 h 1426749"/>
            <a:gd name="connsiteX12" fmla="*/ 9832167 w 10654395"/>
            <a:gd name="connsiteY12" fmla="*/ 0 h 1426749"/>
            <a:gd name="connsiteX13" fmla="*/ 10654395 w 10654395"/>
            <a:gd name="connsiteY13" fmla="*/ 631732 h 1426749"/>
            <a:gd name="connsiteX14" fmla="*/ 9859378 w 10654395"/>
            <a:gd name="connsiteY14" fmla="*/ 1426749 h 1426749"/>
            <a:gd name="connsiteX15" fmla="*/ 9859378 w 10654395"/>
            <a:gd name="connsiteY15" fmla="*/ 1029241 h 1426749"/>
            <a:gd name="connsiteX16" fmla="*/ 248443 w 10654395"/>
            <a:gd name="connsiteY16" fmla="*/ 1029241 h 1426749"/>
            <a:gd name="connsiteX17" fmla="*/ 248443 w 10654395"/>
            <a:gd name="connsiteY17" fmla="*/ 234224 h 1426749"/>
            <a:gd name="connsiteX0" fmla="*/ 0 w 10654395"/>
            <a:gd name="connsiteY0" fmla="*/ 234224 h 1304284"/>
            <a:gd name="connsiteX1" fmla="*/ 49689 w 10654395"/>
            <a:gd name="connsiteY1" fmla="*/ 234224 h 1304284"/>
            <a:gd name="connsiteX2" fmla="*/ 49689 w 10654395"/>
            <a:gd name="connsiteY2" fmla="*/ 1029241 h 1304284"/>
            <a:gd name="connsiteX3" fmla="*/ 0 w 10654395"/>
            <a:gd name="connsiteY3" fmla="*/ 1029241 h 1304284"/>
            <a:gd name="connsiteX4" fmla="*/ 0 w 10654395"/>
            <a:gd name="connsiteY4" fmla="*/ 234224 h 1304284"/>
            <a:gd name="connsiteX5" fmla="*/ 99377 w 10654395"/>
            <a:gd name="connsiteY5" fmla="*/ 234224 h 1304284"/>
            <a:gd name="connsiteX6" fmla="*/ 198754 w 10654395"/>
            <a:gd name="connsiteY6" fmla="*/ 234224 h 1304284"/>
            <a:gd name="connsiteX7" fmla="*/ 198754 w 10654395"/>
            <a:gd name="connsiteY7" fmla="*/ 1029241 h 1304284"/>
            <a:gd name="connsiteX8" fmla="*/ 99377 w 10654395"/>
            <a:gd name="connsiteY8" fmla="*/ 1029241 h 1304284"/>
            <a:gd name="connsiteX9" fmla="*/ 99377 w 10654395"/>
            <a:gd name="connsiteY9" fmla="*/ 234224 h 1304284"/>
            <a:gd name="connsiteX10" fmla="*/ 248443 w 10654395"/>
            <a:gd name="connsiteY10" fmla="*/ 234224 h 1304284"/>
            <a:gd name="connsiteX11" fmla="*/ 9859378 w 10654395"/>
            <a:gd name="connsiteY11" fmla="*/ 234224 h 1304284"/>
            <a:gd name="connsiteX12" fmla="*/ 9832167 w 10654395"/>
            <a:gd name="connsiteY12" fmla="*/ 0 h 1304284"/>
            <a:gd name="connsiteX13" fmla="*/ 10654395 w 10654395"/>
            <a:gd name="connsiteY13" fmla="*/ 631732 h 1304284"/>
            <a:gd name="connsiteX14" fmla="*/ 9886592 w 10654395"/>
            <a:gd name="connsiteY14" fmla="*/ 1304284 h 1304284"/>
            <a:gd name="connsiteX15" fmla="*/ 9859378 w 10654395"/>
            <a:gd name="connsiteY15" fmla="*/ 1029241 h 1304284"/>
            <a:gd name="connsiteX16" fmla="*/ 248443 w 10654395"/>
            <a:gd name="connsiteY16" fmla="*/ 1029241 h 1304284"/>
            <a:gd name="connsiteX17" fmla="*/ 248443 w 10654395"/>
            <a:gd name="connsiteY17" fmla="*/ 234224 h 130428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</a:cxnLst>
          <a:rect l="l" t="t" r="r" b="b"/>
          <a:pathLst>
            <a:path w="10654395" h="1304284">
              <a:moveTo>
                <a:pt x="0" y="234224"/>
              </a:moveTo>
              <a:lnTo>
                <a:pt x="49689" y="234224"/>
              </a:lnTo>
              <a:lnTo>
                <a:pt x="49689" y="1029241"/>
              </a:lnTo>
              <a:lnTo>
                <a:pt x="0" y="1029241"/>
              </a:lnTo>
              <a:lnTo>
                <a:pt x="0" y="234224"/>
              </a:lnTo>
              <a:close/>
              <a:moveTo>
                <a:pt x="99377" y="234224"/>
              </a:moveTo>
              <a:lnTo>
                <a:pt x="198754" y="234224"/>
              </a:lnTo>
              <a:lnTo>
                <a:pt x="198754" y="1029241"/>
              </a:lnTo>
              <a:lnTo>
                <a:pt x="99377" y="1029241"/>
              </a:lnTo>
              <a:lnTo>
                <a:pt x="99377" y="234224"/>
              </a:lnTo>
              <a:close/>
              <a:moveTo>
                <a:pt x="248443" y="234224"/>
              </a:moveTo>
              <a:lnTo>
                <a:pt x="9859378" y="234224"/>
              </a:lnTo>
              <a:lnTo>
                <a:pt x="9832167" y="0"/>
              </a:lnTo>
              <a:lnTo>
                <a:pt x="10654395" y="631732"/>
              </a:lnTo>
              <a:lnTo>
                <a:pt x="9886592" y="1304284"/>
              </a:lnTo>
              <a:lnTo>
                <a:pt x="9859378" y="1029241"/>
              </a:lnTo>
              <a:lnTo>
                <a:pt x="248443" y="1029241"/>
              </a:lnTo>
              <a:lnTo>
                <a:pt x="248443" y="234224"/>
              </a:lnTo>
              <a:close/>
            </a:path>
          </a:pathLst>
        </a:cu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  <xdr:twoCellAnchor>
    <xdr:from>
      <xdr:col>3</xdr:col>
      <xdr:colOff>55580</xdr:colOff>
      <xdr:row>18</xdr:row>
      <xdr:rowOff>187097</xdr:rowOff>
    </xdr:from>
    <xdr:to>
      <xdr:col>3</xdr:col>
      <xdr:colOff>1281073</xdr:colOff>
      <xdr:row>83</xdr:row>
      <xdr:rowOff>227919</xdr:rowOff>
    </xdr:to>
    <xdr:sp macro="" textlink="">
      <xdr:nvSpPr>
        <xdr:cNvPr id="14" name="CaixaDeTexto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55580" y="3534454"/>
          <a:ext cx="1225493" cy="95930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ctr"/>
        <a:lstStyle/>
        <a:p>
          <a:pPr algn="ctr"/>
          <a:r>
            <a:rPr lang="pt-PT" sz="4000" b="1">
              <a:solidFill>
                <a:srgbClr val="FFFF00"/>
              </a:solidFill>
            </a:rPr>
            <a:t>Não esquecer de inscrever os</a:t>
          </a:r>
          <a:r>
            <a:rPr lang="pt-PT" sz="4000" b="1" baseline="0">
              <a:solidFill>
                <a:srgbClr val="FFFF00"/>
              </a:solidFill>
            </a:rPr>
            <a:t>  juizes Alunos</a:t>
          </a:r>
          <a:endParaRPr lang="pt-PT" sz="4000" b="1">
            <a:solidFill>
              <a:srgbClr val="FFFF00"/>
            </a:solidFill>
          </a:endParaRPr>
        </a:p>
      </xdr:txBody>
    </xdr:sp>
    <xdr:clientData/>
  </xdr:twoCellAnchor>
  <xdr:twoCellAnchor>
    <xdr:from>
      <xdr:col>13</xdr:col>
      <xdr:colOff>457200</xdr:colOff>
      <xdr:row>8</xdr:row>
      <xdr:rowOff>261258</xdr:rowOff>
    </xdr:from>
    <xdr:to>
      <xdr:col>22</xdr:col>
      <xdr:colOff>144076</xdr:colOff>
      <xdr:row>30</xdr:row>
      <xdr:rowOff>206828</xdr:rowOff>
    </xdr:to>
    <xdr:sp macro="" textlink="">
      <xdr:nvSpPr>
        <xdr:cNvPr id="15" name="Explosão 1 17">
          <a:extLst>
            <a:ext uri="{FF2B5EF4-FFF2-40B4-BE49-F238E27FC236}">
              <a16:creationId xmlns:a16="http://schemas.microsoft.com/office/drawing/2014/main" id="{E2A003BC-FBEF-4678-A91E-AB9492DF3C08}"/>
            </a:ext>
          </a:extLst>
        </xdr:cNvPr>
        <xdr:cNvSpPr/>
      </xdr:nvSpPr>
      <xdr:spPr>
        <a:xfrm>
          <a:off x="12812486" y="2383972"/>
          <a:ext cx="5271247" cy="5725885"/>
        </a:xfrm>
        <a:prstGeom prst="irregularSeal1">
          <a:avLst/>
        </a:prstGeom>
        <a:solidFill>
          <a:srgbClr val="FF0000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PT" sz="1650"/>
            <a:t>ATENÇÃO: Caso pretendam colar dados de outros locais, devem fazer esse procedimento através de colar valores</a:t>
          </a:r>
          <a:r>
            <a:rPr lang="pt-PT" sz="1650" baseline="0"/>
            <a:t> (CRTL+V), de forma a não desformatar a formatação das células.</a:t>
          </a:r>
          <a:endParaRPr lang="pt-PT" sz="1650"/>
        </a:p>
      </xdr:txBody>
    </xdr:sp>
    <xdr:clientData/>
  </xdr:twoCellAnchor>
  <xdr:twoCellAnchor>
    <xdr:from>
      <xdr:col>13</xdr:col>
      <xdr:colOff>348343</xdr:colOff>
      <xdr:row>86</xdr:row>
      <xdr:rowOff>97971</xdr:rowOff>
    </xdr:from>
    <xdr:to>
      <xdr:col>22</xdr:col>
      <xdr:colOff>35219</xdr:colOff>
      <xdr:row>111</xdr:row>
      <xdr:rowOff>43542</xdr:rowOff>
    </xdr:to>
    <xdr:sp macro="" textlink="">
      <xdr:nvSpPr>
        <xdr:cNvPr id="16" name="Explosão 1 17">
          <a:extLst>
            <a:ext uri="{FF2B5EF4-FFF2-40B4-BE49-F238E27FC236}">
              <a16:creationId xmlns:a16="http://schemas.microsoft.com/office/drawing/2014/main" id="{9F59B024-78D8-4681-AD68-4B926EA0631A}"/>
            </a:ext>
          </a:extLst>
        </xdr:cNvPr>
        <xdr:cNvSpPr/>
      </xdr:nvSpPr>
      <xdr:spPr>
        <a:xfrm>
          <a:off x="12703629" y="21412200"/>
          <a:ext cx="5271247" cy="5932713"/>
        </a:xfrm>
        <a:prstGeom prst="irregularSeal1">
          <a:avLst/>
        </a:prstGeom>
        <a:solidFill>
          <a:srgbClr val="FF0000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PT" sz="1650"/>
            <a:t>ATENÇÃO: Caso pretendam colar dados de outros locais, devem fazer esse procedimento através de colar valores</a:t>
          </a:r>
          <a:r>
            <a:rPr lang="pt-PT" sz="1650" baseline="0"/>
            <a:t> (CRTL+V), de forma a não desformatar a formatação das células.</a:t>
          </a:r>
          <a:endParaRPr lang="pt-PT" sz="1650"/>
        </a:p>
      </xdr:txBody>
    </xdr:sp>
    <xdr:clientData/>
  </xdr:twoCellAnchor>
  <xdr:twoCellAnchor>
    <xdr:from>
      <xdr:col>3</xdr:col>
      <xdr:colOff>68832</xdr:colOff>
      <xdr:row>18</xdr:row>
      <xdr:rowOff>41323</xdr:rowOff>
    </xdr:from>
    <xdr:to>
      <xdr:col>3</xdr:col>
      <xdr:colOff>1294325</xdr:colOff>
      <xdr:row>120</xdr:row>
      <xdr:rowOff>57150</xdr:rowOff>
    </xdr:to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id="{A2D49F27-C16F-4CDC-AD31-E13941FBD01F}"/>
            </a:ext>
          </a:extLst>
        </xdr:cNvPr>
        <xdr:cNvSpPr txBox="1"/>
      </xdr:nvSpPr>
      <xdr:spPr>
        <a:xfrm>
          <a:off x="68832" y="4784773"/>
          <a:ext cx="1225493" cy="68166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ctr"/>
        <a:lstStyle/>
        <a:p>
          <a:pPr algn="ctr"/>
          <a:endParaRPr lang="pt-PT" sz="4000" b="1">
            <a:solidFill>
              <a:srgbClr val="FFFF00"/>
            </a:solidFill>
          </a:endParaRPr>
        </a:p>
      </xdr:txBody>
    </xdr:sp>
    <xdr:clientData/>
  </xdr:twoCellAnchor>
  <xdr:twoCellAnchor editAs="oneCell">
    <xdr:from>
      <xdr:col>4</xdr:col>
      <xdr:colOff>89647</xdr:colOff>
      <xdr:row>3</xdr:row>
      <xdr:rowOff>26893</xdr:rowOff>
    </xdr:from>
    <xdr:to>
      <xdr:col>5</xdr:col>
      <xdr:colOff>3845368</xdr:colOff>
      <xdr:row>9</xdr:row>
      <xdr:rowOff>55580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65757F5E-FB58-450A-832A-ED43F972C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7106" y="923364"/>
          <a:ext cx="4105344" cy="17319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212480</xdr:colOff>
      <xdr:row>0</xdr:row>
      <xdr:rowOff>80596</xdr:rowOff>
    </xdr:from>
    <xdr:to>
      <xdr:col>1</xdr:col>
      <xdr:colOff>8081595</xdr:colOff>
      <xdr:row>1</xdr:row>
      <xdr:rowOff>366346</xdr:rowOff>
    </xdr:to>
    <xdr:sp macro="" textlink="">
      <xdr:nvSpPr>
        <xdr:cNvPr id="2" name="Cortar e Arredondar Rectângulo de Canto Simple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212480" y="80596"/>
          <a:ext cx="8250115" cy="718038"/>
        </a:xfrm>
        <a:prstGeom prst="snipRoundRect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PT" sz="3600" b="1">
              <a:solidFill>
                <a:schemeClr val="bg1"/>
              </a:solidFill>
              <a:latin typeface="Times New Roman" pitchFamily="18" charset="0"/>
              <a:cs typeface="Times New Roman" pitchFamily="18" charset="0"/>
            </a:rPr>
            <a:t>Ficha</a:t>
          </a:r>
          <a:r>
            <a:rPr lang="pt-PT" sz="3600" b="1" baseline="0">
              <a:solidFill>
                <a:schemeClr val="bg1"/>
              </a:solidFill>
              <a:latin typeface="Times New Roman" pitchFamily="18" charset="0"/>
              <a:cs typeface="Times New Roman" pitchFamily="18" charset="0"/>
            </a:rPr>
            <a:t> de inscrição</a:t>
          </a:r>
          <a:r>
            <a:rPr lang="pt-PT" sz="3600" b="1">
              <a:solidFill>
                <a:schemeClr val="bg1"/>
              </a:solidFill>
              <a:latin typeface="Times New Roman" pitchFamily="18" charset="0"/>
              <a:cs typeface="Times New Roman" pitchFamily="18" charset="0"/>
            </a:rPr>
            <a:t> </a:t>
          </a:r>
          <a:r>
            <a:rPr lang="pt-PT" sz="2000" b="1">
              <a:solidFill>
                <a:schemeClr val="bg1"/>
              </a:solidFill>
              <a:latin typeface="Times New Roman" pitchFamily="18" charset="0"/>
              <a:cs typeface="Times New Roman" pitchFamily="18" charset="0"/>
            </a:rPr>
            <a:t>(Clicar aqui)</a:t>
          </a:r>
        </a:p>
      </xdr:txBody>
    </xdr:sp>
    <xdr:clientData/>
  </xdr:twoCellAnchor>
  <xdr:twoCellAnchor editAs="oneCell">
    <xdr:from>
      <xdr:col>1</xdr:col>
      <xdr:colOff>449580</xdr:colOff>
      <xdr:row>6</xdr:row>
      <xdr:rowOff>393768</xdr:rowOff>
    </xdr:from>
    <xdr:to>
      <xdr:col>1</xdr:col>
      <xdr:colOff>8397240</xdr:colOff>
      <xdr:row>6</xdr:row>
      <xdr:rowOff>1206195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89B77E80-4DA6-422A-AEAF-C94B15F651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192088"/>
          <a:ext cx="7947660" cy="8124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0"/>
  <sheetViews>
    <sheetView workbookViewId="0">
      <selection activeCell="E2" sqref="E2:E6"/>
    </sheetView>
  </sheetViews>
  <sheetFormatPr defaultRowHeight="14.4" x14ac:dyDescent="0.3"/>
  <cols>
    <col min="1" max="1" width="15.6640625" bestFit="1" customWidth="1"/>
    <col min="4" max="4" width="2" customWidth="1"/>
    <col min="5" max="5" width="9.33203125" bestFit="1" customWidth="1"/>
    <col min="6" max="6" width="2" customWidth="1"/>
    <col min="7" max="7" width="9.33203125" bestFit="1" customWidth="1"/>
    <col min="8" max="8" width="2" customWidth="1"/>
    <col min="9" max="9" width="12.5546875" bestFit="1" customWidth="1"/>
    <col min="10" max="10" width="2" customWidth="1"/>
    <col min="11" max="11" width="12.5546875" bestFit="1" customWidth="1"/>
    <col min="12" max="12" width="2" customWidth="1"/>
    <col min="13" max="13" width="13.44140625" bestFit="1" customWidth="1"/>
    <col min="14" max="14" width="2" customWidth="1"/>
    <col min="15" max="15" width="13.44140625" bestFit="1" customWidth="1"/>
    <col min="16" max="16" width="2" customWidth="1"/>
    <col min="17" max="17" width="6.44140625" bestFit="1" customWidth="1"/>
    <col min="18" max="19" width="2" customWidth="1"/>
    <col min="20" max="20" width="10.44140625" bestFit="1" customWidth="1"/>
    <col min="21" max="21" width="2" customWidth="1"/>
    <col min="22" max="22" width="6" bestFit="1" customWidth="1"/>
  </cols>
  <sheetData>
    <row r="1" spans="1:24" x14ac:dyDescent="0.3">
      <c r="A1" s="142" t="s">
        <v>21</v>
      </c>
      <c r="B1" s="142"/>
      <c r="C1" t="s">
        <v>22</v>
      </c>
      <c r="D1" t="s">
        <v>0</v>
      </c>
      <c r="E1" t="s">
        <v>23</v>
      </c>
      <c r="F1" t="s">
        <v>0</v>
      </c>
      <c r="G1" t="s">
        <v>23</v>
      </c>
      <c r="H1" t="s">
        <v>0</v>
      </c>
      <c r="I1" t="s">
        <v>24</v>
      </c>
      <c r="J1" t="s">
        <v>0</v>
      </c>
      <c r="K1" t="s">
        <v>25</v>
      </c>
      <c r="L1" t="s">
        <v>0</v>
      </c>
      <c r="M1" t="s">
        <v>26</v>
      </c>
      <c r="N1" t="s">
        <v>0</v>
      </c>
      <c r="O1" t="s">
        <v>26</v>
      </c>
      <c r="P1" t="s">
        <v>0</v>
      </c>
      <c r="Q1" t="s">
        <v>6</v>
      </c>
      <c r="R1" t="s">
        <v>0</v>
      </c>
      <c r="S1" t="s">
        <v>0</v>
      </c>
      <c r="T1" t="s">
        <v>27</v>
      </c>
      <c r="U1" t="s">
        <v>0</v>
      </c>
      <c r="V1" t="s">
        <v>28</v>
      </c>
      <c r="W1" t="s">
        <v>0</v>
      </c>
      <c r="X1" t="s">
        <v>0</v>
      </c>
    </row>
    <row r="2" spans="1:24" x14ac:dyDescent="0.3">
      <c r="A2" s="65">
        <f ca="1">NOW()</f>
        <v>44565.420656018519</v>
      </c>
      <c r="B2">
        <f ca="1">A7+1</f>
        <v>2022</v>
      </c>
      <c r="C2" t="s">
        <v>29</v>
      </c>
      <c r="D2" t="s">
        <v>0</v>
      </c>
      <c r="E2" t="s">
        <v>119</v>
      </c>
      <c r="F2" t="s">
        <v>0</v>
      </c>
      <c r="G2" t="s">
        <v>30</v>
      </c>
      <c r="H2" t="s">
        <v>0</v>
      </c>
      <c r="I2" t="s">
        <v>19</v>
      </c>
      <c r="J2" t="s">
        <v>0</v>
      </c>
      <c r="K2" t="s">
        <v>31</v>
      </c>
      <c r="L2" t="s">
        <v>0</v>
      </c>
      <c r="M2" t="s">
        <v>32</v>
      </c>
      <c r="N2" t="s">
        <v>0</v>
      </c>
      <c r="O2" t="s">
        <v>33</v>
      </c>
      <c r="P2" t="s">
        <v>0</v>
      </c>
      <c r="Q2" t="s">
        <v>17</v>
      </c>
      <c r="R2" t="s">
        <v>0</v>
      </c>
      <c r="S2" t="s">
        <v>0</v>
      </c>
      <c r="T2" t="s">
        <v>34</v>
      </c>
      <c r="U2" t="s">
        <v>0</v>
      </c>
      <c r="V2" t="s">
        <v>34</v>
      </c>
      <c r="W2" t="s">
        <v>0</v>
      </c>
      <c r="X2" t="s">
        <v>35</v>
      </c>
    </row>
    <row r="3" spans="1:24" x14ac:dyDescent="0.3">
      <c r="C3" t="s">
        <v>36</v>
      </c>
      <c r="D3" t="s">
        <v>0</v>
      </c>
      <c r="E3" t="s">
        <v>120</v>
      </c>
      <c r="F3" t="s">
        <v>0</v>
      </c>
      <c r="G3" t="s">
        <v>37</v>
      </c>
      <c r="H3" t="s">
        <v>0</v>
      </c>
      <c r="I3" t="s">
        <v>20</v>
      </c>
      <c r="J3" t="s">
        <v>0</v>
      </c>
      <c r="K3" t="s">
        <v>38</v>
      </c>
      <c r="L3" t="s">
        <v>0</v>
      </c>
      <c r="M3" t="s">
        <v>39</v>
      </c>
      <c r="N3" t="s">
        <v>0</v>
      </c>
      <c r="O3" t="s">
        <v>40</v>
      </c>
      <c r="P3" t="s">
        <v>0</v>
      </c>
      <c r="Q3" t="s">
        <v>16</v>
      </c>
      <c r="R3" t="s">
        <v>0</v>
      </c>
      <c r="S3" t="s">
        <v>0</v>
      </c>
      <c r="T3" t="s">
        <v>0</v>
      </c>
      <c r="U3" t="s">
        <v>0</v>
      </c>
      <c r="V3">
        <v>2</v>
      </c>
      <c r="W3">
        <v>2</v>
      </c>
      <c r="X3" t="s">
        <v>41</v>
      </c>
    </row>
    <row r="4" spans="1:24" x14ac:dyDescent="0.3">
      <c r="A4">
        <f ca="1">YEAR(A2)</f>
        <v>2022</v>
      </c>
      <c r="B4">
        <v>21</v>
      </c>
      <c r="D4" t="s">
        <v>0</v>
      </c>
      <c r="E4" t="s">
        <v>121</v>
      </c>
      <c r="F4" t="s">
        <v>0</v>
      </c>
      <c r="G4" t="s">
        <v>42</v>
      </c>
      <c r="H4" t="s">
        <v>0</v>
      </c>
      <c r="I4" t="s">
        <v>43</v>
      </c>
      <c r="J4" t="s">
        <v>0</v>
      </c>
      <c r="K4" t="s">
        <v>44</v>
      </c>
      <c r="L4" t="s">
        <v>0</v>
      </c>
      <c r="M4" t="s">
        <v>45</v>
      </c>
      <c r="N4" t="s">
        <v>0</v>
      </c>
      <c r="O4" t="s">
        <v>46</v>
      </c>
      <c r="P4" t="s">
        <v>0</v>
      </c>
      <c r="Q4" t="s">
        <v>0</v>
      </c>
      <c r="R4" t="s">
        <v>0</v>
      </c>
      <c r="S4" t="s">
        <v>0</v>
      </c>
      <c r="T4" t="s">
        <v>47</v>
      </c>
      <c r="U4" t="s">
        <v>0</v>
      </c>
      <c r="V4">
        <v>3</v>
      </c>
      <c r="W4">
        <v>3</v>
      </c>
      <c r="X4" t="s">
        <v>48</v>
      </c>
    </row>
    <row r="5" spans="1:24" x14ac:dyDescent="0.3">
      <c r="A5">
        <f ca="1">MONTH(A2)</f>
        <v>1</v>
      </c>
      <c r="B5">
        <v>31</v>
      </c>
      <c r="D5" t="s">
        <v>0</v>
      </c>
      <c r="E5" t="s">
        <v>122</v>
      </c>
      <c r="F5" t="s">
        <v>0</v>
      </c>
      <c r="G5" t="s">
        <v>49</v>
      </c>
      <c r="H5" t="s">
        <v>0</v>
      </c>
      <c r="I5" t="s">
        <v>50</v>
      </c>
      <c r="J5" t="s">
        <v>0</v>
      </c>
      <c r="K5" t="s">
        <v>51</v>
      </c>
      <c r="L5" t="s">
        <v>0</v>
      </c>
      <c r="N5" t="s">
        <v>0</v>
      </c>
      <c r="O5" t="s">
        <v>52</v>
      </c>
      <c r="P5" t="s">
        <v>0</v>
      </c>
      <c r="Q5" t="s">
        <v>0</v>
      </c>
      <c r="R5" t="s">
        <v>0</v>
      </c>
      <c r="S5" t="s">
        <v>0</v>
      </c>
      <c r="T5" t="s">
        <v>53</v>
      </c>
      <c r="U5" t="s">
        <v>0</v>
      </c>
      <c r="V5" t="s">
        <v>0</v>
      </c>
      <c r="W5" t="s">
        <v>0</v>
      </c>
      <c r="X5" t="s">
        <v>11</v>
      </c>
    </row>
    <row r="6" spans="1:24" x14ac:dyDescent="0.3">
      <c r="B6">
        <v>12</v>
      </c>
      <c r="D6" t="s">
        <v>0</v>
      </c>
      <c r="E6" t="s">
        <v>123</v>
      </c>
      <c r="F6" t="s">
        <v>0</v>
      </c>
      <c r="G6" t="s">
        <v>54</v>
      </c>
      <c r="H6" t="s">
        <v>0</v>
      </c>
      <c r="I6" t="s">
        <v>55</v>
      </c>
      <c r="J6" t="s">
        <v>0</v>
      </c>
      <c r="K6" t="s">
        <v>56</v>
      </c>
      <c r="L6" t="s">
        <v>0</v>
      </c>
      <c r="M6" t="s">
        <v>0</v>
      </c>
      <c r="N6" t="s">
        <v>0</v>
      </c>
      <c r="O6" t="s">
        <v>0</v>
      </c>
      <c r="P6" t="s">
        <v>0</v>
      </c>
      <c r="Q6" t="s">
        <v>0</v>
      </c>
      <c r="R6" t="s">
        <v>0</v>
      </c>
      <c r="S6" t="s">
        <v>0</v>
      </c>
      <c r="T6" t="s">
        <v>57</v>
      </c>
      <c r="U6" t="s">
        <v>0</v>
      </c>
      <c r="V6" t="s">
        <v>0</v>
      </c>
      <c r="W6" t="s">
        <v>0</v>
      </c>
      <c r="X6" t="s">
        <v>58</v>
      </c>
    </row>
    <row r="7" spans="1:24" x14ac:dyDescent="0.3">
      <c r="A7">
        <f ca="1">IF(A5&gt;8,A4,A4-1)</f>
        <v>2021</v>
      </c>
      <c r="B7">
        <f ca="1">B2-B4</f>
        <v>2001</v>
      </c>
      <c r="D7" t="s">
        <v>0</v>
      </c>
      <c r="E7" t="s">
        <v>0</v>
      </c>
      <c r="F7" t="s">
        <v>0</v>
      </c>
      <c r="G7" t="s">
        <v>0</v>
      </c>
      <c r="H7" t="s">
        <v>0</v>
      </c>
      <c r="I7" t="s">
        <v>59</v>
      </c>
      <c r="J7" t="s">
        <v>0</v>
      </c>
      <c r="K7" t="s">
        <v>60</v>
      </c>
      <c r="L7" t="s">
        <v>0</v>
      </c>
      <c r="M7" t="s">
        <v>0</v>
      </c>
      <c r="N7" t="s">
        <v>0</v>
      </c>
      <c r="O7" t="s">
        <v>0</v>
      </c>
      <c r="P7" t="s">
        <v>0</v>
      </c>
      <c r="Q7" t="s">
        <v>0</v>
      </c>
      <c r="R7" t="s">
        <v>0</v>
      </c>
      <c r="S7" t="s">
        <v>0</v>
      </c>
      <c r="T7" t="s">
        <v>61</v>
      </c>
      <c r="U7" t="s">
        <v>0</v>
      </c>
      <c r="V7" t="s">
        <v>0</v>
      </c>
      <c r="W7" t="s">
        <v>0</v>
      </c>
      <c r="X7" t="s">
        <v>62</v>
      </c>
    </row>
    <row r="8" spans="1:24" x14ac:dyDescent="0.3">
      <c r="B8">
        <v>1</v>
      </c>
      <c r="D8" t="s">
        <v>0</v>
      </c>
      <c r="E8" t="s">
        <v>0</v>
      </c>
      <c r="F8" t="s">
        <v>0</v>
      </c>
      <c r="G8" t="s">
        <v>0</v>
      </c>
      <c r="H8" t="s">
        <v>0</v>
      </c>
      <c r="I8" t="s">
        <v>0</v>
      </c>
      <c r="J8" t="s">
        <v>0</v>
      </c>
      <c r="K8" t="s">
        <v>63</v>
      </c>
      <c r="L8" t="s">
        <v>0</v>
      </c>
      <c r="M8" t="s">
        <v>0</v>
      </c>
      <c r="N8" t="s">
        <v>0</v>
      </c>
      <c r="O8" t="s">
        <v>0</v>
      </c>
      <c r="P8" t="s">
        <v>0</v>
      </c>
      <c r="Q8" t="s">
        <v>0</v>
      </c>
      <c r="R8" t="s">
        <v>0</v>
      </c>
      <c r="S8" t="s">
        <v>0</v>
      </c>
      <c r="T8" t="s">
        <v>64</v>
      </c>
      <c r="U8" t="s">
        <v>0</v>
      </c>
      <c r="V8" t="s">
        <v>0</v>
      </c>
      <c r="W8" t="s">
        <v>0</v>
      </c>
      <c r="X8" t="s">
        <v>0</v>
      </c>
    </row>
    <row r="9" spans="1:24" x14ac:dyDescent="0.3">
      <c r="B9">
        <v>1</v>
      </c>
      <c r="D9" t="s">
        <v>0</v>
      </c>
      <c r="E9" t="s">
        <v>0</v>
      </c>
      <c r="F9" t="s">
        <v>0</v>
      </c>
      <c r="G9" t="s">
        <v>0</v>
      </c>
      <c r="H9" t="s">
        <v>0</v>
      </c>
      <c r="I9" t="s">
        <v>0</v>
      </c>
      <c r="J9" t="s">
        <v>0</v>
      </c>
      <c r="K9" t="s">
        <v>65</v>
      </c>
      <c r="L9" t="s">
        <v>0</v>
      </c>
      <c r="M9" t="s">
        <v>0</v>
      </c>
      <c r="N9" t="s">
        <v>0</v>
      </c>
      <c r="O9" t="s">
        <v>0</v>
      </c>
      <c r="P9" t="s">
        <v>0</v>
      </c>
      <c r="Q9" t="s">
        <v>0</v>
      </c>
      <c r="R9" t="s">
        <v>0</v>
      </c>
      <c r="S9" t="s">
        <v>0</v>
      </c>
      <c r="T9" t="s">
        <v>66</v>
      </c>
      <c r="U9" t="s">
        <v>0</v>
      </c>
      <c r="V9" t="s">
        <v>0</v>
      </c>
      <c r="W9" t="s">
        <v>0</v>
      </c>
      <c r="X9" t="s">
        <v>0</v>
      </c>
    </row>
    <row r="10" spans="1:24" x14ac:dyDescent="0.3">
      <c r="B10">
        <v>1</v>
      </c>
      <c r="D10" t="s">
        <v>0</v>
      </c>
      <c r="E10" t="s">
        <v>0</v>
      </c>
      <c r="F10" t="s">
        <v>0</v>
      </c>
      <c r="G10" t="s">
        <v>0</v>
      </c>
      <c r="H10" t="s">
        <v>0</v>
      </c>
      <c r="I10" t="s">
        <v>0</v>
      </c>
      <c r="J10" t="s">
        <v>0</v>
      </c>
      <c r="K10" t="s">
        <v>67</v>
      </c>
      <c r="L10" t="s">
        <v>0</v>
      </c>
      <c r="M10" t="s">
        <v>0</v>
      </c>
      <c r="N10" t="s">
        <v>0</v>
      </c>
      <c r="O10" t="s">
        <v>0</v>
      </c>
      <c r="P10" t="s">
        <v>0</v>
      </c>
      <c r="Q10" t="s">
        <v>0</v>
      </c>
      <c r="R10" t="s">
        <v>0</v>
      </c>
      <c r="S10" t="s">
        <v>0</v>
      </c>
      <c r="T10" t="s">
        <v>68</v>
      </c>
      <c r="U10" t="s">
        <v>0</v>
      </c>
      <c r="V10" t="s">
        <v>0</v>
      </c>
      <c r="W10" t="s">
        <v>0</v>
      </c>
      <c r="X10" t="s">
        <v>0</v>
      </c>
    </row>
    <row r="11" spans="1:24" x14ac:dyDescent="0.3">
      <c r="D11" t="s">
        <v>0</v>
      </c>
      <c r="E11" t="s">
        <v>0</v>
      </c>
      <c r="F11" t="s">
        <v>0</v>
      </c>
      <c r="G11" t="s">
        <v>0</v>
      </c>
      <c r="H11" t="s">
        <v>0</v>
      </c>
      <c r="I11" t="s">
        <v>0</v>
      </c>
      <c r="J11" t="s">
        <v>0</v>
      </c>
      <c r="K11" t="s">
        <v>69</v>
      </c>
      <c r="L11" t="s">
        <v>0</v>
      </c>
      <c r="M11" t="s">
        <v>0</v>
      </c>
      <c r="N11" t="s">
        <v>0</v>
      </c>
      <c r="O11" t="s">
        <v>0</v>
      </c>
      <c r="P11" t="s">
        <v>0</v>
      </c>
      <c r="Q11" t="s">
        <v>0</v>
      </c>
      <c r="R11" t="s">
        <v>0</v>
      </c>
      <c r="S11" t="s">
        <v>0</v>
      </c>
      <c r="T11" t="s">
        <v>70</v>
      </c>
      <c r="U11" t="s">
        <v>0</v>
      </c>
      <c r="V11" t="s">
        <v>0</v>
      </c>
      <c r="W11" t="s">
        <v>0</v>
      </c>
      <c r="X11" t="s">
        <v>0</v>
      </c>
    </row>
    <row r="12" spans="1:24" x14ac:dyDescent="0.3">
      <c r="D12" t="s">
        <v>0</v>
      </c>
      <c r="E12" t="s">
        <v>0</v>
      </c>
      <c r="F12" t="s">
        <v>0</v>
      </c>
      <c r="G12" t="s">
        <v>0</v>
      </c>
      <c r="H12" t="s">
        <v>0</v>
      </c>
      <c r="I12" t="s">
        <v>0</v>
      </c>
      <c r="J12" t="s">
        <v>0</v>
      </c>
      <c r="K12" t="s">
        <v>71</v>
      </c>
      <c r="L12" t="s">
        <v>0</v>
      </c>
      <c r="M12" t="s">
        <v>0</v>
      </c>
      <c r="N12" t="s">
        <v>0</v>
      </c>
      <c r="O12" t="s">
        <v>0</v>
      </c>
      <c r="P12" t="s">
        <v>0</v>
      </c>
      <c r="Q12" t="s">
        <v>0</v>
      </c>
      <c r="R12" t="s">
        <v>0</v>
      </c>
      <c r="S12" t="s">
        <v>0</v>
      </c>
      <c r="T12" t="s">
        <v>72</v>
      </c>
      <c r="U12" t="s">
        <v>0</v>
      </c>
      <c r="V12" t="s">
        <v>0</v>
      </c>
      <c r="W12" t="s">
        <v>0</v>
      </c>
      <c r="X12" t="s">
        <v>0</v>
      </c>
    </row>
    <row r="13" spans="1:24" x14ac:dyDescent="0.3">
      <c r="D13" t="s">
        <v>0</v>
      </c>
      <c r="E13" t="s">
        <v>0</v>
      </c>
      <c r="F13" t="s">
        <v>0</v>
      </c>
      <c r="G13" t="s">
        <v>0</v>
      </c>
      <c r="H13" t="s">
        <v>0</v>
      </c>
      <c r="I13" t="s">
        <v>0</v>
      </c>
      <c r="J13" t="s">
        <v>0</v>
      </c>
      <c r="K13" t="s">
        <v>71</v>
      </c>
      <c r="L13" t="s">
        <v>0</v>
      </c>
      <c r="M13" t="s">
        <v>0</v>
      </c>
      <c r="N13" t="s">
        <v>0</v>
      </c>
      <c r="O13" t="s">
        <v>0</v>
      </c>
      <c r="P13" t="s">
        <v>0</v>
      </c>
      <c r="Q13" t="s">
        <v>0</v>
      </c>
      <c r="R13" t="s">
        <v>0</v>
      </c>
      <c r="S13" t="s">
        <v>0</v>
      </c>
      <c r="T13" t="s">
        <v>73</v>
      </c>
      <c r="U13" t="s">
        <v>0</v>
      </c>
      <c r="V13" t="s">
        <v>0</v>
      </c>
      <c r="W13" t="s">
        <v>0</v>
      </c>
      <c r="X13" t="s">
        <v>0</v>
      </c>
    </row>
    <row r="14" spans="1:24" x14ac:dyDescent="0.3">
      <c r="D14" t="s">
        <v>0</v>
      </c>
      <c r="E14" t="s">
        <v>0</v>
      </c>
      <c r="F14" t="s">
        <v>0</v>
      </c>
      <c r="G14" t="s">
        <v>0</v>
      </c>
      <c r="H14" t="s">
        <v>0</v>
      </c>
      <c r="I14" t="s">
        <v>0</v>
      </c>
      <c r="J14" t="s">
        <v>0</v>
      </c>
      <c r="K14" t="s">
        <v>74</v>
      </c>
      <c r="L14" t="s">
        <v>0</v>
      </c>
      <c r="M14" t="s">
        <v>0</v>
      </c>
      <c r="N14" t="s">
        <v>0</v>
      </c>
      <c r="O14" t="s">
        <v>0</v>
      </c>
      <c r="P14" t="s">
        <v>0</v>
      </c>
      <c r="Q14" t="s">
        <v>0</v>
      </c>
      <c r="R14" t="s">
        <v>0</v>
      </c>
      <c r="S14" t="s">
        <v>0</v>
      </c>
      <c r="T14" t="s">
        <v>75</v>
      </c>
      <c r="U14" t="s">
        <v>0</v>
      </c>
      <c r="V14" t="s">
        <v>0</v>
      </c>
      <c r="W14" t="s">
        <v>0</v>
      </c>
      <c r="X14" t="s">
        <v>0</v>
      </c>
    </row>
    <row r="15" spans="1:24" x14ac:dyDescent="0.3">
      <c r="D15" t="s">
        <v>0</v>
      </c>
      <c r="E15" t="s">
        <v>0</v>
      </c>
      <c r="F15" t="s">
        <v>0</v>
      </c>
      <c r="G15" t="s">
        <v>0</v>
      </c>
      <c r="H15" t="s">
        <v>0</v>
      </c>
      <c r="I15" t="s">
        <v>0</v>
      </c>
      <c r="J15" t="s">
        <v>0</v>
      </c>
      <c r="K15" t="s">
        <v>0</v>
      </c>
      <c r="L15" t="s">
        <v>0</v>
      </c>
      <c r="M15" t="s">
        <v>0</v>
      </c>
      <c r="N15" t="s">
        <v>0</v>
      </c>
      <c r="O15" t="s">
        <v>0</v>
      </c>
      <c r="P15" t="s">
        <v>0</v>
      </c>
      <c r="Q15" t="s">
        <v>0</v>
      </c>
      <c r="R15" t="s">
        <v>0</v>
      </c>
      <c r="S15" t="s">
        <v>0</v>
      </c>
      <c r="T15" t="s">
        <v>76</v>
      </c>
      <c r="U15" t="s">
        <v>0</v>
      </c>
      <c r="V15" t="s">
        <v>0</v>
      </c>
      <c r="W15" t="s">
        <v>0</v>
      </c>
      <c r="X15" t="s">
        <v>0</v>
      </c>
    </row>
    <row r="16" spans="1:24" x14ac:dyDescent="0.3">
      <c r="D16" t="s">
        <v>0</v>
      </c>
      <c r="E16" t="s">
        <v>0</v>
      </c>
      <c r="F16" t="s">
        <v>0</v>
      </c>
      <c r="G16" t="s">
        <v>0</v>
      </c>
      <c r="H16" t="s">
        <v>0</v>
      </c>
      <c r="I16" t="s">
        <v>0</v>
      </c>
      <c r="J16" t="s">
        <v>0</v>
      </c>
      <c r="K16" t="s">
        <v>0</v>
      </c>
      <c r="L16" t="s">
        <v>0</v>
      </c>
      <c r="M16" t="s">
        <v>0</v>
      </c>
      <c r="N16" t="s">
        <v>0</v>
      </c>
      <c r="O16" t="s">
        <v>0</v>
      </c>
      <c r="P16" t="s">
        <v>0</v>
      </c>
      <c r="Q16" t="s">
        <v>0</v>
      </c>
      <c r="R16" t="s">
        <v>0</v>
      </c>
      <c r="S16" t="s">
        <v>0</v>
      </c>
      <c r="T16" t="s">
        <v>77</v>
      </c>
      <c r="U16" t="s">
        <v>0</v>
      </c>
      <c r="V16" t="s">
        <v>0</v>
      </c>
      <c r="W16" t="s">
        <v>0</v>
      </c>
      <c r="X16" t="s">
        <v>0</v>
      </c>
    </row>
    <row r="17" spans="4:24" x14ac:dyDescent="0.3">
      <c r="D17" t="s">
        <v>0</v>
      </c>
      <c r="E17" t="s">
        <v>0</v>
      </c>
      <c r="F17" t="s">
        <v>0</v>
      </c>
      <c r="G17" t="s">
        <v>0</v>
      </c>
      <c r="H17" t="s">
        <v>0</v>
      </c>
      <c r="I17" t="s">
        <v>0</v>
      </c>
      <c r="J17" t="s">
        <v>0</v>
      </c>
      <c r="K17" t="s">
        <v>0</v>
      </c>
      <c r="L17" t="s">
        <v>0</v>
      </c>
      <c r="M17" t="s">
        <v>0</v>
      </c>
      <c r="N17" t="s">
        <v>0</v>
      </c>
      <c r="O17" t="s">
        <v>0</v>
      </c>
      <c r="P17" t="s">
        <v>0</v>
      </c>
      <c r="Q17" t="s">
        <v>0</v>
      </c>
      <c r="R17" t="s">
        <v>0</v>
      </c>
      <c r="S17" t="s">
        <v>0</v>
      </c>
      <c r="T17" t="s">
        <v>78</v>
      </c>
      <c r="U17" t="s">
        <v>0</v>
      </c>
      <c r="V17" t="s">
        <v>0</v>
      </c>
      <c r="W17" t="s">
        <v>0</v>
      </c>
      <c r="X17" t="s">
        <v>0</v>
      </c>
    </row>
    <row r="18" spans="4:24" x14ac:dyDescent="0.3">
      <c r="D18" t="s">
        <v>0</v>
      </c>
      <c r="E18" t="s">
        <v>0</v>
      </c>
      <c r="F18" t="s">
        <v>0</v>
      </c>
      <c r="G18" t="s">
        <v>0</v>
      </c>
      <c r="H18" t="s">
        <v>0</v>
      </c>
      <c r="I18" t="s">
        <v>0</v>
      </c>
      <c r="J18" t="s">
        <v>0</v>
      </c>
      <c r="K18" t="s">
        <v>0</v>
      </c>
      <c r="L18" t="s">
        <v>0</v>
      </c>
      <c r="M18" t="s">
        <v>0</v>
      </c>
      <c r="N18" t="s">
        <v>0</v>
      </c>
      <c r="O18" t="s">
        <v>0</v>
      </c>
      <c r="P18" t="s">
        <v>0</v>
      </c>
      <c r="Q18" t="s">
        <v>0</v>
      </c>
      <c r="R18" t="s">
        <v>0</v>
      </c>
      <c r="S18" t="s">
        <v>0</v>
      </c>
      <c r="T18" t="s">
        <v>79</v>
      </c>
      <c r="U18" t="s">
        <v>0</v>
      </c>
      <c r="V18" t="s">
        <v>0</v>
      </c>
      <c r="W18" t="s">
        <v>0</v>
      </c>
      <c r="X18" t="s">
        <v>0</v>
      </c>
    </row>
    <row r="19" spans="4:24" x14ac:dyDescent="0.3">
      <c r="D19" t="s">
        <v>0</v>
      </c>
      <c r="E19" t="s">
        <v>0</v>
      </c>
      <c r="F19" t="s">
        <v>0</v>
      </c>
      <c r="G19" t="s">
        <v>0</v>
      </c>
      <c r="H19" t="s">
        <v>0</v>
      </c>
      <c r="I19" t="s">
        <v>0</v>
      </c>
      <c r="J19" t="s">
        <v>0</v>
      </c>
      <c r="K19" t="s">
        <v>0</v>
      </c>
      <c r="L19" t="s">
        <v>0</v>
      </c>
      <c r="M19" t="s">
        <v>0</v>
      </c>
      <c r="N19" t="s">
        <v>0</v>
      </c>
      <c r="O19" t="s">
        <v>0</v>
      </c>
      <c r="P19" t="s">
        <v>0</v>
      </c>
      <c r="Q19" t="s">
        <v>0</v>
      </c>
      <c r="R19" t="s">
        <v>0</v>
      </c>
      <c r="S19" t="s">
        <v>0</v>
      </c>
      <c r="T19" t="s">
        <v>80</v>
      </c>
      <c r="U19" t="s">
        <v>0</v>
      </c>
      <c r="V19" t="s">
        <v>0</v>
      </c>
      <c r="W19" t="s">
        <v>0</v>
      </c>
      <c r="X19" t="s">
        <v>0</v>
      </c>
    </row>
    <row r="20" spans="4:24" x14ac:dyDescent="0.3">
      <c r="D20" t="s">
        <v>0</v>
      </c>
      <c r="E20" t="s">
        <v>0</v>
      </c>
      <c r="F20" t="s">
        <v>0</v>
      </c>
      <c r="G20" t="s">
        <v>0</v>
      </c>
      <c r="H20" t="s">
        <v>0</v>
      </c>
      <c r="I20" t="s">
        <v>0</v>
      </c>
      <c r="J20" t="s">
        <v>0</v>
      </c>
      <c r="K20" t="s">
        <v>0</v>
      </c>
      <c r="L20" t="s">
        <v>0</v>
      </c>
      <c r="M20" t="s">
        <v>0</v>
      </c>
      <c r="N20" t="s">
        <v>0</v>
      </c>
      <c r="O20" t="s">
        <v>0</v>
      </c>
      <c r="P20" t="s">
        <v>0</v>
      </c>
      <c r="Q20" t="s">
        <v>0</v>
      </c>
      <c r="R20" t="s">
        <v>0</v>
      </c>
      <c r="S20" t="s">
        <v>0</v>
      </c>
      <c r="T20" t="s">
        <v>81</v>
      </c>
      <c r="U20" t="s">
        <v>0</v>
      </c>
      <c r="V20" t="s">
        <v>0</v>
      </c>
      <c r="W20" t="s">
        <v>0</v>
      </c>
      <c r="X20" t="s">
        <v>0</v>
      </c>
    </row>
    <row r="21" spans="4:24" x14ac:dyDescent="0.3">
      <c r="D21" t="s">
        <v>0</v>
      </c>
      <c r="E21" t="s">
        <v>0</v>
      </c>
      <c r="F21" t="s">
        <v>0</v>
      </c>
      <c r="G21" t="s">
        <v>0</v>
      </c>
      <c r="H21" t="s">
        <v>0</v>
      </c>
      <c r="I21" t="s">
        <v>0</v>
      </c>
      <c r="J21" t="s">
        <v>0</v>
      </c>
      <c r="K21" t="s">
        <v>0</v>
      </c>
      <c r="L21" t="s">
        <v>0</v>
      </c>
      <c r="M21" t="s">
        <v>0</v>
      </c>
      <c r="N21" t="s">
        <v>0</v>
      </c>
      <c r="O21" t="s">
        <v>0</v>
      </c>
      <c r="P21" t="s">
        <v>0</v>
      </c>
      <c r="Q21" t="s">
        <v>0</v>
      </c>
      <c r="R21" t="s">
        <v>0</v>
      </c>
      <c r="S21" t="s">
        <v>0</v>
      </c>
      <c r="T21" t="s">
        <v>82</v>
      </c>
      <c r="U21" t="s">
        <v>0</v>
      </c>
      <c r="V21" t="s">
        <v>0</v>
      </c>
      <c r="W21" t="s">
        <v>0</v>
      </c>
      <c r="X21" t="s">
        <v>0</v>
      </c>
    </row>
    <row r="22" spans="4:24" x14ac:dyDescent="0.3">
      <c r="D22" t="s">
        <v>0</v>
      </c>
      <c r="E22" t="s">
        <v>0</v>
      </c>
      <c r="F22" t="s">
        <v>0</v>
      </c>
      <c r="G22" t="s">
        <v>0</v>
      </c>
      <c r="H22" t="s">
        <v>0</v>
      </c>
      <c r="I22" t="s">
        <v>0</v>
      </c>
      <c r="J22" t="s">
        <v>0</v>
      </c>
      <c r="K22" t="s">
        <v>0</v>
      </c>
      <c r="L22" t="s">
        <v>0</v>
      </c>
      <c r="M22" t="s">
        <v>0</v>
      </c>
      <c r="N22" t="s">
        <v>0</v>
      </c>
      <c r="O22" t="s">
        <v>0</v>
      </c>
      <c r="P22" t="s">
        <v>0</v>
      </c>
      <c r="Q22" t="s">
        <v>0</v>
      </c>
      <c r="R22" t="s">
        <v>0</v>
      </c>
      <c r="S22" t="s">
        <v>0</v>
      </c>
      <c r="T22" t="s">
        <v>83</v>
      </c>
      <c r="U22" t="s">
        <v>0</v>
      </c>
      <c r="V22" t="s">
        <v>0</v>
      </c>
      <c r="W22" t="s">
        <v>0</v>
      </c>
      <c r="X22" t="s">
        <v>0</v>
      </c>
    </row>
    <row r="23" spans="4:24" x14ac:dyDescent="0.3">
      <c r="D23" t="s">
        <v>0</v>
      </c>
      <c r="E23" t="s">
        <v>0</v>
      </c>
      <c r="F23" t="s">
        <v>0</v>
      </c>
      <c r="G23" t="s">
        <v>0</v>
      </c>
      <c r="H23" t="s">
        <v>0</v>
      </c>
      <c r="I23" t="s">
        <v>0</v>
      </c>
      <c r="J23" t="s">
        <v>0</v>
      </c>
      <c r="K23" t="s">
        <v>0</v>
      </c>
      <c r="L23" t="s">
        <v>0</v>
      </c>
      <c r="M23" t="s">
        <v>0</v>
      </c>
      <c r="N23" t="s">
        <v>0</v>
      </c>
      <c r="O23" t="s">
        <v>0</v>
      </c>
      <c r="P23" t="s">
        <v>0</v>
      </c>
      <c r="Q23" t="s">
        <v>0</v>
      </c>
      <c r="R23" t="s">
        <v>0</v>
      </c>
      <c r="S23" t="s">
        <v>0</v>
      </c>
      <c r="T23" t="s">
        <v>84</v>
      </c>
      <c r="U23" t="s">
        <v>0</v>
      </c>
      <c r="V23" t="s">
        <v>0</v>
      </c>
      <c r="W23" t="s">
        <v>0</v>
      </c>
      <c r="X23" t="s">
        <v>0</v>
      </c>
    </row>
    <row r="24" spans="4:24" x14ac:dyDescent="0.3">
      <c r="D24" t="s">
        <v>0</v>
      </c>
      <c r="E24" t="s">
        <v>0</v>
      </c>
      <c r="F24" t="s">
        <v>0</v>
      </c>
      <c r="G24" t="s">
        <v>0</v>
      </c>
      <c r="H24" t="s">
        <v>0</v>
      </c>
      <c r="I24" t="s">
        <v>0</v>
      </c>
      <c r="J24" t="s">
        <v>0</v>
      </c>
      <c r="K24" t="s">
        <v>0</v>
      </c>
      <c r="L24" t="s">
        <v>0</v>
      </c>
      <c r="M24" t="s">
        <v>0</v>
      </c>
      <c r="N24" t="s">
        <v>0</v>
      </c>
      <c r="O24" t="s">
        <v>0</v>
      </c>
      <c r="P24" t="s">
        <v>0</v>
      </c>
      <c r="Q24" t="s">
        <v>0</v>
      </c>
      <c r="R24" t="s">
        <v>0</v>
      </c>
      <c r="S24" t="s">
        <v>0</v>
      </c>
      <c r="T24" t="s">
        <v>85</v>
      </c>
      <c r="U24" t="s">
        <v>0</v>
      </c>
      <c r="V24" t="s">
        <v>0</v>
      </c>
      <c r="W24" t="s">
        <v>0</v>
      </c>
      <c r="X24" t="s">
        <v>0</v>
      </c>
    </row>
    <row r="25" spans="4:24" x14ac:dyDescent="0.3">
      <c r="D25" t="s">
        <v>0</v>
      </c>
      <c r="E25" t="s">
        <v>0</v>
      </c>
      <c r="F25" t="s">
        <v>0</v>
      </c>
      <c r="G25" t="s">
        <v>0</v>
      </c>
      <c r="H25" t="s">
        <v>0</v>
      </c>
      <c r="I25" t="s">
        <v>0</v>
      </c>
      <c r="J25" t="s">
        <v>0</v>
      </c>
      <c r="K25" t="s">
        <v>0</v>
      </c>
      <c r="L25" t="s">
        <v>0</v>
      </c>
      <c r="M25" t="s">
        <v>0</v>
      </c>
      <c r="N25" t="s">
        <v>0</v>
      </c>
      <c r="O25" t="s">
        <v>0</v>
      </c>
      <c r="P25" t="s">
        <v>0</v>
      </c>
      <c r="Q25" t="s">
        <v>0</v>
      </c>
      <c r="R25" t="s">
        <v>0</v>
      </c>
      <c r="S25" t="s">
        <v>0</v>
      </c>
      <c r="T25" t="s">
        <v>86</v>
      </c>
      <c r="U25" t="s">
        <v>0</v>
      </c>
      <c r="V25" t="s">
        <v>0</v>
      </c>
      <c r="W25" t="s">
        <v>0</v>
      </c>
      <c r="X25" t="s">
        <v>0</v>
      </c>
    </row>
    <row r="26" spans="4:24" x14ac:dyDescent="0.3">
      <c r="D26" t="s">
        <v>0</v>
      </c>
      <c r="E26" t="s">
        <v>0</v>
      </c>
      <c r="F26" t="s">
        <v>0</v>
      </c>
      <c r="G26" t="s">
        <v>0</v>
      </c>
      <c r="H26" t="s">
        <v>0</v>
      </c>
      <c r="I26" t="s">
        <v>0</v>
      </c>
      <c r="J26" t="s">
        <v>0</v>
      </c>
      <c r="K26" t="s">
        <v>0</v>
      </c>
      <c r="L26" t="s">
        <v>0</v>
      </c>
      <c r="M26" t="s">
        <v>0</v>
      </c>
      <c r="N26" t="s">
        <v>0</v>
      </c>
      <c r="O26" t="s">
        <v>0</v>
      </c>
      <c r="P26" t="s">
        <v>0</v>
      </c>
      <c r="Q26" t="s">
        <v>0</v>
      </c>
      <c r="R26" t="s">
        <v>0</v>
      </c>
      <c r="S26" t="s">
        <v>0</v>
      </c>
      <c r="T26" t="s">
        <v>87</v>
      </c>
      <c r="U26" t="s">
        <v>0</v>
      </c>
      <c r="V26" t="s">
        <v>0</v>
      </c>
      <c r="W26" t="s">
        <v>0</v>
      </c>
      <c r="X26" t="s">
        <v>0</v>
      </c>
    </row>
    <row r="27" spans="4:24" x14ac:dyDescent="0.3">
      <c r="D27" t="s">
        <v>0</v>
      </c>
      <c r="E27" t="s">
        <v>0</v>
      </c>
      <c r="F27" t="s">
        <v>0</v>
      </c>
      <c r="G27" t="s">
        <v>0</v>
      </c>
      <c r="H27" t="s">
        <v>0</v>
      </c>
      <c r="I27" t="s">
        <v>0</v>
      </c>
      <c r="J27" t="s">
        <v>0</v>
      </c>
      <c r="K27" t="s">
        <v>0</v>
      </c>
      <c r="L27" t="s">
        <v>0</v>
      </c>
      <c r="M27" t="s">
        <v>0</v>
      </c>
      <c r="N27" t="s">
        <v>0</v>
      </c>
      <c r="O27" t="s">
        <v>0</v>
      </c>
      <c r="P27" t="s">
        <v>0</v>
      </c>
      <c r="Q27" t="s">
        <v>0</v>
      </c>
      <c r="R27" t="s">
        <v>0</v>
      </c>
      <c r="S27" t="s">
        <v>0</v>
      </c>
      <c r="T27" t="s">
        <v>88</v>
      </c>
      <c r="U27" t="s">
        <v>0</v>
      </c>
      <c r="V27" t="s">
        <v>0</v>
      </c>
      <c r="W27" t="s">
        <v>0</v>
      </c>
      <c r="X27" t="s">
        <v>0</v>
      </c>
    </row>
    <row r="28" spans="4:24" x14ac:dyDescent="0.3">
      <c r="D28" t="s">
        <v>0</v>
      </c>
      <c r="E28" t="s">
        <v>0</v>
      </c>
      <c r="F28" t="s">
        <v>0</v>
      </c>
      <c r="G28" t="s">
        <v>0</v>
      </c>
      <c r="H28" t="s">
        <v>0</v>
      </c>
      <c r="I28" t="s">
        <v>0</v>
      </c>
      <c r="J28" t="s">
        <v>0</v>
      </c>
      <c r="K28" t="s">
        <v>0</v>
      </c>
      <c r="L28" t="s">
        <v>0</v>
      </c>
      <c r="M28" t="s">
        <v>0</v>
      </c>
      <c r="N28" t="s">
        <v>0</v>
      </c>
      <c r="O28" t="s">
        <v>0</v>
      </c>
      <c r="P28" t="s">
        <v>0</v>
      </c>
      <c r="Q28" t="s">
        <v>0</v>
      </c>
      <c r="R28" t="s">
        <v>0</v>
      </c>
      <c r="S28" t="s">
        <v>0</v>
      </c>
      <c r="T28" t="s">
        <v>89</v>
      </c>
      <c r="U28" t="s">
        <v>0</v>
      </c>
      <c r="V28" t="s">
        <v>0</v>
      </c>
      <c r="W28" t="s">
        <v>0</v>
      </c>
      <c r="X28" t="s">
        <v>0</v>
      </c>
    </row>
    <row r="29" spans="4:24" x14ac:dyDescent="0.3">
      <c r="D29" t="s">
        <v>0</v>
      </c>
      <c r="E29" t="s">
        <v>0</v>
      </c>
      <c r="F29" t="s">
        <v>0</v>
      </c>
      <c r="G29" t="s">
        <v>0</v>
      </c>
      <c r="H29" t="s">
        <v>0</v>
      </c>
      <c r="I29" t="s">
        <v>0</v>
      </c>
      <c r="J29" t="s">
        <v>0</v>
      </c>
      <c r="K29" t="s">
        <v>0</v>
      </c>
      <c r="L29" t="s">
        <v>0</v>
      </c>
      <c r="M29" t="s">
        <v>0</v>
      </c>
      <c r="N29" t="s">
        <v>0</v>
      </c>
      <c r="O29" t="s">
        <v>0</v>
      </c>
      <c r="P29" t="s">
        <v>0</v>
      </c>
      <c r="Q29" t="s">
        <v>0</v>
      </c>
      <c r="R29" t="s">
        <v>0</v>
      </c>
      <c r="S29" t="s">
        <v>0</v>
      </c>
      <c r="T29" t="s">
        <v>90</v>
      </c>
      <c r="U29" t="s">
        <v>0</v>
      </c>
      <c r="V29" t="s">
        <v>0</v>
      </c>
      <c r="W29" t="s">
        <v>0</v>
      </c>
      <c r="X29" t="s">
        <v>0</v>
      </c>
    </row>
    <row r="30" spans="4:24" x14ac:dyDescent="0.3">
      <c r="D30" t="s">
        <v>0</v>
      </c>
      <c r="E30" t="s">
        <v>0</v>
      </c>
      <c r="F30" t="s">
        <v>0</v>
      </c>
      <c r="G30" t="s">
        <v>0</v>
      </c>
      <c r="H30" t="s">
        <v>0</v>
      </c>
      <c r="I30" t="s">
        <v>0</v>
      </c>
      <c r="J30" t="s">
        <v>0</v>
      </c>
      <c r="K30" t="s">
        <v>0</v>
      </c>
      <c r="L30" t="s">
        <v>0</v>
      </c>
      <c r="M30" t="s">
        <v>0</v>
      </c>
      <c r="N30" t="s">
        <v>0</v>
      </c>
      <c r="O30" t="s">
        <v>0</v>
      </c>
      <c r="P30" t="s">
        <v>0</v>
      </c>
      <c r="Q30" t="s">
        <v>0</v>
      </c>
      <c r="R30" t="s">
        <v>0</v>
      </c>
      <c r="S30" t="s">
        <v>0</v>
      </c>
      <c r="T30" t="s">
        <v>91</v>
      </c>
      <c r="U30" t="s">
        <v>0</v>
      </c>
      <c r="V30" t="s">
        <v>0</v>
      </c>
      <c r="W30" t="s">
        <v>0</v>
      </c>
      <c r="X30" t="s">
        <v>0</v>
      </c>
    </row>
    <row r="31" spans="4:24" x14ac:dyDescent="0.3">
      <c r="D31" t="s">
        <v>0</v>
      </c>
      <c r="E31" t="s">
        <v>0</v>
      </c>
      <c r="F31" t="s">
        <v>0</v>
      </c>
      <c r="G31" t="s">
        <v>0</v>
      </c>
      <c r="H31" t="s">
        <v>0</v>
      </c>
      <c r="I31" t="s">
        <v>0</v>
      </c>
      <c r="J31" t="s">
        <v>0</v>
      </c>
      <c r="K31" t="s">
        <v>0</v>
      </c>
      <c r="L31" t="s">
        <v>0</v>
      </c>
      <c r="M31" t="s">
        <v>0</v>
      </c>
      <c r="N31" t="s">
        <v>0</v>
      </c>
      <c r="O31" t="s">
        <v>0</v>
      </c>
      <c r="P31" t="s">
        <v>0</v>
      </c>
      <c r="Q31" t="s">
        <v>0</v>
      </c>
      <c r="R31" t="s">
        <v>0</v>
      </c>
      <c r="S31" t="s">
        <v>0</v>
      </c>
      <c r="T31" t="s">
        <v>92</v>
      </c>
      <c r="U31" t="s">
        <v>0</v>
      </c>
      <c r="V31" t="s">
        <v>0</v>
      </c>
      <c r="W31" t="s">
        <v>0</v>
      </c>
      <c r="X31" t="s">
        <v>0</v>
      </c>
    </row>
    <row r="32" spans="4:24" x14ac:dyDescent="0.3">
      <c r="D32" t="s">
        <v>0</v>
      </c>
      <c r="E32" t="s">
        <v>0</v>
      </c>
      <c r="F32" t="s">
        <v>0</v>
      </c>
      <c r="G32" t="s">
        <v>0</v>
      </c>
      <c r="H32" t="s">
        <v>0</v>
      </c>
      <c r="I32" t="s">
        <v>0</v>
      </c>
      <c r="J32" t="s">
        <v>0</v>
      </c>
      <c r="K32" t="s">
        <v>0</v>
      </c>
      <c r="L32" t="s">
        <v>0</v>
      </c>
      <c r="M32" t="s">
        <v>0</v>
      </c>
      <c r="N32" t="s">
        <v>0</v>
      </c>
      <c r="O32" t="s">
        <v>0</v>
      </c>
      <c r="P32" t="s">
        <v>0</v>
      </c>
      <c r="Q32" t="s">
        <v>0</v>
      </c>
      <c r="R32" t="s">
        <v>0</v>
      </c>
      <c r="S32" t="s">
        <v>0</v>
      </c>
      <c r="T32" t="s">
        <v>93</v>
      </c>
      <c r="U32" t="s">
        <v>0</v>
      </c>
      <c r="V32" t="s">
        <v>0</v>
      </c>
      <c r="W32" t="s">
        <v>0</v>
      </c>
      <c r="X32" t="s">
        <v>0</v>
      </c>
    </row>
    <row r="33" spans="4:24" x14ac:dyDescent="0.3">
      <c r="D33" t="s">
        <v>0</v>
      </c>
      <c r="E33" t="s">
        <v>0</v>
      </c>
      <c r="F33" t="s">
        <v>0</v>
      </c>
      <c r="G33" t="s">
        <v>0</v>
      </c>
      <c r="H33" t="s">
        <v>0</v>
      </c>
      <c r="I33" t="s">
        <v>0</v>
      </c>
      <c r="J33" t="s">
        <v>0</v>
      </c>
      <c r="K33" t="s">
        <v>0</v>
      </c>
      <c r="L33" t="s">
        <v>0</v>
      </c>
      <c r="M33" t="s">
        <v>0</v>
      </c>
      <c r="N33" t="s">
        <v>0</v>
      </c>
      <c r="O33" t="s">
        <v>0</v>
      </c>
      <c r="P33" t="s">
        <v>0</v>
      </c>
      <c r="Q33" t="s">
        <v>0</v>
      </c>
      <c r="R33" t="s">
        <v>0</v>
      </c>
      <c r="S33" t="s">
        <v>0</v>
      </c>
      <c r="T33" t="s">
        <v>94</v>
      </c>
      <c r="U33" t="s">
        <v>0</v>
      </c>
      <c r="V33" t="s">
        <v>0</v>
      </c>
      <c r="W33" t="s">
        <v>0</v>
      </c>
      <c r="X33" t="s">
        <v>0</v>
      </c>
    </row>
    <row r="34" spans="4:24" x14ac:dyDescent="0.3">
      <c r="D34" t="s">
        <v>0</v>
      </c>
      <c r="E34" t="s">
        <v>0</v>
      </c>
      <c r="F34" t="s">
        <v>0</v>
      </c>
      <c r="G34" t="s">
        <v>0</v>
      </c>
      <c r="H34" t="s">
        <v>0</v>
      </c>
      <c r="I34" t="s">
        <v>0</v>
      </c>
      <c r="J34" t="s">
        <v>0</v>
      </c>
      <c r="K34" t="s">
        <v>0</v>
      </c>
      <c r="L34" t="s">
        <v>0</v>
      </c>
      <c r="M34" t="s">
        <v>0</v>
      </c>
      <c r="N34" t="s">
        <v>0</v>
      </c>
      <c r="O34" t="s">
        <v>0</v>
      </c>
      <c r="P34" t="s">
        <v>0</v>
      </c>
      <c r="Q34" t="s">
        <v>0</v>
      </c>
      <c r="R34" t="s">
        <v>0</v>
      </c>
      <c r="S34" t="s">
        <v>0</v>
      </c>
      <c r="T34" t="s">
        <v>0</v>
      </c>
      <c r="U34" t="s">
        <v>0</v>
      </c>
      <c r="V34" t="s">
        <v>0</v>
      </c>
      <c r="W34" t="s">
        <v>0</v>
      </c>
      <c r="X34" t="s">
        <v>0</v>
      </c>
    </row>
    <row r="35" spans="4:24" x14ac:dyDescent="0.3">
      <c r="D35" t="s">
        <v>0</v>
      </c>
      <c r="E35" t="s">
        <v>0</v>
      </c>
      <c r="F35" t="s">
        <v>0</v>
      </c>
      <c r="G35" t="s">
        <v>0</v>
      </c>
      <c r="H35" t="s">
        <v>0</v>
      </c>
      <c r="I35" t="s">
        <v>0</v>
      </c>
      <c r="J35" t="s">
        <v>0</v>
      </c>
      <c r="K35" t="s">
        <v>0</v>
      </c>
      <c r="L35" t="s">
        <v>0</v>
      </c>
      <c r="M35" t="s">
        <v>0</v>
      </c>
      <c r="N35" t="s">
        <v>0</v>
      </c>
      <c r="O35" t="s">
        <v>0</v>
      </c>
      <c r="P35" t="s">
        <v>0</v>
      </c>
      <c r="Q35" t="s">
        <v>0</v>
      </c>
      <c r="R35" t="s">
        <v>0</v>
      </c>
      <c r="S35" t="s">
        <v>0</v>
      </c>
      <c r="T35" t="s">
        <v>0</v>
      </c>
      <c r="U35" t="s">
        <v>0</v>
      </c>
      <c r="V35" t="s">
        <v>0</v>
      </c>
      <c r="W35" t="s">
        <v>0</v>
      </c>
      <c r="X35" t="s">
        <v>0</v>
      </c>
    </row>
    <row r="36" spans="4:24" x14ac:dyDescent="0.3">
      <c r="D36" t="s">
        <v>0</v>
      </c>
      <c r="E36" t="s">
        <v>0</v>
      </c>
      <c r="F36" t="s">
        <v>0</v>
      </c>
      <c r="G36" t="s">
        <v>0</v>
      </c>
      <c r="H36" t="s">
        <v>0</v>
      </c>
      <c r="I36" t="s">
        <v>0</v>
      </c>
      <c r="J36" t="s">
        <v>0</v>
      </c>
      <c r="K36" t="s">
        <v>0</v>
      </c>
      <c r="L36" t="s">
        <v>0</v>
      </c>
      <c r="M36" t="s">
        <v>0</v>
      </c>
      <c r="N36" t="s">
        <v>0</v>
      </c>
      <c r="O36" t="s">
        <v>0</v>
      </c>
      <c r="P36" t="s">
        <v>0</v>
      </c>
      <c r="Q36" t="s">
        <v>0</v>
      </c>
      <c r="R36" t="s">
        <v>0</v>
      </c>
      <c r="S36" t="s">
        <v>0</v>
      </c>
      <c r="T36" t="s">
        <v>0</v>
      </c>
      <c r="U36" t="s">
        <v>0</v>
      </c>
      <c r="V36" t="s">
        <v>0</v>
      </c>
      <c r="W36" t="s">
        <v>0</v>
      </c>
      <c r="X36" t="s">
        <v>0</v>
      </c>
    </row>
    <row r="37" spans="4:24" x14ac:dyDescent="0.3">
      <c r="D37" t="s">
        <v>0</v>
      </c>
      <c r="E37" t="s">
        <v>0</v>
      </c>
      <c r="F37" t="s">
        <v>0</v>
      </c>
      <c r="G37" t="s">
        <v>0</v>
      </c>
      <c r="H37" t="s">
        <v>0</v>
      </c>
      <c r="I37" t="s">
        <v>0</v>
      </c>
      <c r="J37" t="s">
        <v>0</v>
      </c>
      <c r="K37" t="s">
        <v>0</v>
      </c>
      <c r="L37" t="s">
        <v>0</v>
      </c>
      <c r="M37" t="s">
        <v>0</v>
      </c>
      <c r="N37" t="s">
        <v>0</v>
      </c>
      <c r="O37" t="s">
        <v>0</v>
      </c>
      <c r="P37" t="s">
        <v>0</v>
      </c>
      <c r="Q37" t="s">
        <v>0</v>
      </c>
      <c r="R37" t="s">
        <v>0</v>
      </c>
      <c r="S37" t="s">
        <v>0</v>
      </c>
      <c r="T37" t="s">
        <v>0</v>
      </c>
      <c r="U37" t="s">
        <v>0</v>
      </c>
      <c r="V37" t="s">
        <v>0</v>
      </c>
      <c r="W37" t="s">
        <v>0</v>
      </c>
      <c r="X37" t="s">
        <v>0</v>
      </c>
    </row>
    <row r="38" spans="4:24" x14ac:dyDescent="0.3">
      <c r="D38" t="s">
        <v>0</v>
      </c>
      <c r="E38" t="s">
        <v>0</v>
      </c>
      <c r="F38" t="s">
        <v>0</v>
      </c>
      <c r="G38" t="s">
        <v>0</v>
      </c>
      <c r="H38" t="s">
        <v>0</v>
      </c>
      <c r="I38" t="s">
        <v>0</v>
      </c>
      <c r="J38" t="s">
        <v>0</v>
      </c>
      <c r="K38" t="s">
        <v>0</v>
      </c>
      <c r="L38" t="s">
        <v>0</v>
      </c>
      <c r="M38" t="s">
        <v>0</v>
      </c>
      <c r="N38" t="s">
        <v>0</v>
      </c>
      <c r="O38" t="s">
        <v>0</v>
      </c>
      <c r="P38" t="s">
        <v>0</v>
      </c>
      <c r="Q38" t="s">
        <v>0</v>
      </c>
      <c r="R38" t="s">
        <v>0</v>
      </c>
      <c r="S38" t="s">
        <v>0</v>
      </c>
      <c r="T38" t="s">
        <v>0</v>
      </c>
      <c r="U38" t="s">
        <v>0</v>
      </c>
      <c r="V38" t="s">
        <v>0</v>
      </c>
      <c r="W38" t="s">
        <v>0</v>
      </c>
      <c r="X38" t="s">
        <v>0</v>
      </c>
    </row>
    <row r="39" spans="4:24" x14ac:dyDescent="0.3">
      <c r="D39" t="s">
        <v>0</v>
      </c>
      <c r="E39" t="s">
        <v>0</v>
      </c>
      <c r="F39" t="s">
        <v>0</v>
      </c>
      <c r="G39" t="s">
        <v>0</v>
      </c>
      <c r="H39" t="s">
        <v>0</v>
      </c>
      <c r="I39" t="s">
        <v>0</v>
      </c>
      <c r="J39" t="s">
        <v>0</v>
      </c>
      <c r="K39" t="s">
        <v>0</v>
      </c>
      <c r="L39" t="s">
        <v>0</v>
      </c>
      <c r="M39" t="s">
        <v>0</v>
      </c>
      <c r="N39" t="s">
        <v>0</v>
      </c>
      <c r="O39" t="s">
        <v>0</v>
      </c>
      <c r="P39" t="s">
        <v>0</v>
      </c>
      <c r="Q39" t="s">
        <v>0</v>
      </c>
      <c r="R39" t="s">
        <v>0</v>
      </c>
      <c r="S39" t="s">
        <v>0</v>
      </c>
      <c r="T39" t="s">
        <v>0</v>
      </c>
      <c r="U39" t="s">
        <v>0</v>
      </c>
      <c r="V39" t="s">
        <v>0</v>
      </c>
      <c r="W39" t="s">
        <v>0</v>
      </c>
      <c r="X39" t="s">
        <v>0</v>
      </c>
    </row>
    <row r="40" spans="4:24" x14ac:dyDescent="0.3">
      <c r="D40" t="s">
        <v>0</v>
      </c>
      <c r="E40" t="s">
        <v>0</v>
      </c>
      <c r="F40" t="s">
        <v>0</v>
      </c>
      <c r="G40" t="s">
        <v>0</v>
      </c>
      <c r="H40" t="s">
        <v>0</v>
      </c>
      <c r="I40" t="s">
        <v>0</v>
      </c>
      <c r="J40" t="s">
        <v>0</v>
      </c>
      <c r="K40" t="s">
        <v>0</v>
      </c>
      <c r="L40" t="s">
        <v>0</v>
      </c>
      <c r="M40" t="s">
        <v>0</v>
      </c>
      <c r="N40" t="s">
        <v>0</v>
      </c>
      <c r="O40" t="s">
        <v>0</v>
      </c>
      <c r="P40" t="s">
        <v>0</v>
      </c>
      <c r="Q40" t="s">
        <v>0</v>
      </c>
      <c r="R40" t="s">
        <v>0</v>
      </c>
      <c r="S40" t="s">
        <v>0</v>
      </c>
      <c r="T40" t="s">
        <v>0</v>
      </c>
      <c r="U40" t="s">
        <v>0</v>
      </c>
      <c r="V40" t="s">
        <v>0</v>
      </c>
      <c r="W40" t="s">
        <v>0</v>
      </c>
      <c r="X40" t="s">
        <v>0</v>
      </c>
    </row>
    <row r="41" spans="4:24" x14ac:dyDescent="0.3">
      <c r="D41" t="s">
        <v>0</v>
      </c>
      <c r="E41" t="s">
        <v>0</v>
      </c>
      <c r="F41" t="s">
        <v>0</v>
      </c>
      <c r="G41" t="s">
        <v>0</v>
      </c>
      <c r="H41" t="s">
        <v>0</v>
      </c>
      <c r="I41" t="s">
        <v>0</v>
      </c>
      <c r="J41" t="s">
        <v>0</v>
      </c>
      <c r="K41" t="s">
        <v>0</v>
      </c>
      <c r="L41" t="s">
        <v>0</v>
      </c>
      <c r="M41" t="s">
        <v>0</v>
      </c>
      <c r="N41" t="s">
        <v>0</v>
      </c>
      <c r="O41" t="s">
        <v>0</v>
      </c>
      <c r="P41" t="s">
        <v>0</v>
      </c>
      <c r="Q41" t="s">
        <v>0</v>
      </c>
      <c r="R41" t="s">
        <v>0</v>
      </c>
      <c r="S41" t="s">
        <v>0</v>
      </c>
      <c r="T41" t="s">
        <v>0</v>
      </c>
      <c r="U41" t="s">
        <v>0</v>
      </c>
      <c r="V41" t="s">
        <v>0</v>
      </c>
      <c r="W41" t="s">
        <v>0</v>
      </c>
      <c r="X41" t="s">
        <v>0</v>
      </c>
    </row>
    <row r="42" spans="4:24" x14ac:dyDescent="0.3">
      <c r="D42" t="s">
        <v>0</v>
      </c>
      <c r="E42" t="s">
        <v>0</v>
      </c>
      <c r="F42" t="s">
        <v>0</v>
      </c>
      <c r="G42" t="s">
        <v>0</v>
      </c>
      <c r="H42" t="s">
        <v>0</v>
      </c>
      <c r="I42" t="s">
        <v>0</v>
      </c>
      <c r="J42" t="s">
        <v>0</v>
      </c>
      <c r="K42" t="s">
        <v>0</v>
      </c>
      <c r="L42" t="s">
        <v>0</v>
      </c>
      <c r="M42" t="s">
        <v>0</v>
      </c>
      <c r="N42" t="s">
        <v>0</v>
      </c>
      <c r="O42" t="s">
        <v>0</v>
      </c>
      <c r="P42" t="s">
        <v>0</v>
      </c>
      <c r="Q42" t="s">
        <v>0</v>
      </c>
      <c r="R42" t="s">
        <v>0</v>
      </c>
      <c r="S42" t="s">
        <v>0</v>
      </c>
      <c r="T42" t="s">
        <v>0</v>
      </c>
      <c r="U42" t="s">
        <v>0</v>
      </c>
      <c r="V42" t="s">
        <v>0</v>
      </c>
      <c r="W42" t="s">
        <v>0</v>
      </c>
      <c r="X42" t="s">
        <v>0</v>
      </c>
    </row>
    <row r="43" spans="4:24" x14ac:dyDescent="0.3">
      <c r="D43" t="s">
        <v>0</v>
      </c>
      <c r="E43" t="s">
        <v>0</v>
      </c>
      <c r="F43" t="s">
        <v>0</v>
      </c>
      <c r="G43" t="s">
        <v>0</v>
      </c>
      <c r="H43" t="s">
        <v>0</v>
      </c>
      <c r="I43" t="s">
        <v>0</v>
      </c>
      <c r="J43" t="s">
        <v>0</v>
      </c>
      <c r="K43" t="s">
        <v>0</v>
      </c>
      <c r="L43" t="s">
        <v>0</v>
      </c>
      <c r="M43" t="s">
        <v>0</v>
      </c>
      <c r="N43" t="s">
        <v>0</v>
      </c>
      <c r="O43" t="s">
        <v>0</v>
      </c>
      <c r="P43" t="s">
        <v>0</v>
      </c>
      <c r="Q43" t="s">
        <v>0</v>
      </c>
      <c r="R43" t="s">
        <v>0</v>
      </c>
      <c r="S43" t="s">
        <v>0</v>
      </c>
      <c r="T43" t="s">
        <v>0</v>
      </c>
      <c r="U43" t="s">
        <v>0</v>
      </c>
      <c r="V43" t="s">
        <v>0</v>
      </c>
      <c r="W43" t="s">
        <v>0</v>
      </c>
      <c r="X43" t="s">
        <v>0</v>
      </c>
    </row>
    <row r="44" spans="4:24" x14ac:dyDescent="0.3">
      <c r="D44" t="s">
        <v>0</v>
      </c>
      <c r="E44" t="s">
        <v>0</v>
      </c>
      <c r="F44" t="s">
        <v>0</v>
      </c>
      <c r="G44" t="s">
        <v>0</v>
      </c>
      <c r="H44" t="s">
        <v>0</v>
      </c>
      <c r="I44" t="s">
        <v>0</v>
      </c>
      <c r="J44" t="s">
        <v>0</v>
      </c>
      <c r="K44" t="s">
        <v>0</v>
      </c>
      <c r="L44" t="s">
        <v>0</v>
      </c>
      <c r="M44" t="s">
        <v>0</v>
      </c>
      <c r="N44" t="s">
        <v>0</v>
      </c>
      <c r="O44" t="s">
        <v>0</v>
      </c>
      <c r="P44" t="s">
        <v>0</v>
      </c>
      <c r="Q44" t="s">
        <v>0</v>
      </c>
      <c r="R44" t="s">
        <v>0</v>
      </c>
      <c r="S44" t="s">
        <v>0</v>
      </c>
      <c r="T44" t="s">
        <v>0</v>
      </c>
      <c r="U44" t="s">
        <v>0</v>
      </c>
      <c r="V44" t="s">
        <v>0</v>
      </c>
      <c r="W44" t="s">
        <v>0</v>
      </c>
      <c r="X44" t="s">
        <v>0</v>
      </c>
    </row>
    <row r="45" spans="4:24" x14ac:dyDescent="0.3">
      <c r="D45" t="s">
        <v>0</v>
      </c>
      <c r="E45" t="s">
        <v>0</v>
      </c>
      <c r="F45" t="s">
        <v>0</v>
      </c>
      <c r="G45" t="s">
        <v>0</v>
      </c>
      <c r="H45" t="s">
        <v>0</v>
      </c>
      <c r="I45" t="s">
        <v>0</v>
      </c>
      <c r="J45" t="s">
        <v>0</v>
      </c>
      <c r="K45" t="s">
        <v>0</v>
      </c>
      <c r="L45" t="s">
        <v>0</v>
      </c>
      <c r="M45" t="s">
        <v>0</v>
      </c>
      <c r="N45" t="s">
        <v>0</v>
      </c>
      <c r="O45" t="s">
        <v>0</v>
      </c>
      <c r="P45" t="s">
        <v>0</v>
      </c>
      <c r="Q45" t="s">
        <v>0</v>
      </c>
      <c r="R45" t="s">
        <v>0</v>
      </c>
      <c r="S45" t="s">
        <v>0</v>
      </c>
      <c r="T45" t="s">
        <v>0</v>
      </c>
      <c r="U45" t="s">
        <v>0</v>
      </c>
      <c r="V45" t="s">
        <v>0</v>
      </c>
      <c r="W45" t="s">
        <v>0</v>
      </c>
      <c r="X45" t="s">
        <v>0</v>
      </c>
    </row>
    <row r="46" spans="4:24" x14ac:dyDescent="0.3">
      <c r="D46" t="s">
        <v>0</v>
      </c>
      <c r="E46" t="s">
        <v>0</v>
      </c>
      <c r="F46" t="s">
        <v>0</v>
      </c>
      <c r="G46" t="s">
        <v>0</v>
      </c>
      <c r="H46" t="s">
        <v>0</v>
      </c>
      <c r="I46" t="s">
        <v>0</v>
      </c>
      <c r="J46" t="s">
        <v>0</v>
      </c>
      <c r="K46" t="s">
        <v>0</v>
      </c>
      <c r="L46" t="s">
        <v>0</v>
      </c>
      <c r="M46" t="s">
        <v>0</v>
      </c>
      <c r="N46" t="s">
        <v>0</v>
      </c>
      <c r="O46" t="s">
        <v>0</v>
      </c>
      <c r="P46" t="s">
        <v>0</v>
      </c>
      <c r="Q46" t="s">
        <v>0</v>
      </c>
      <c r="R46" t="s">
        <v>0</v>
      </c>
      <c r="S46" t="s">
        <v>0</v>
      </c>
      <c r="T46" t="s">
        <v>0</v>
      </c>
      <c r="U46" t="s">
        <v>0</v>
      </c>
      <c r="V46" t="s">
        <v>0</v>
      </c>
      <c r="W46" t="s">
        <v>0</v>
      </c>
      <c r="X46" t="s">
        <v>0</v>
      </c>
    </row>
    <row r="47" spans="4:24" x14ac:dyDescent="0.3">
      <c r="D47" t="s">
        <v>0</v>
      </c>
      <c r="E47" t="s">
        <v>0</v>
      </c>
      <c r="F47" t="s">
        <v>0</v>
      </c>
      <c r="G47" t="s">
        <v>0</v>
      </c>
      <c r="H47" t="s">
        <v>0</v>
      </c>
      <c r="I47" t="s">
        <v>0</v>
      </c>
      <c r="J47" t="s">
        <v>0</v>
      </c>
      <c r="K47" t="s">
        <v>0</v>
      </c>
      <c r="L47" t="s">
        <v>0</v>
      </c>
      <c r="M47" t="s">
        <v>0</v>
      </c>
      <c r="N47" t="s">
        <v>0</v>
      </c>
      <c r="O47" t="s">
        <v>0</v>
      </c>
      <c r="P47" t="s">
        <v>0</v>
      </c>
      <c r="Q47" t="s">
        <v>0</v>
      </c>
      <c r="R47" t="s">
        <v>0</v>
      </c>
      <c r="S47" t="s">
        <v>0</v>
      </c>
      <c r="T47" t="s">
        <v>0</v>
      </c>
      <c r="U47" t="s">
        <v>0</v>
      </c>
      <c r="V47" t="s">
        <v>0</v>
      </c>
      <c r="W47" t="s">
        <v>0</v>
      </c>
      <c r="X47" t="s">
        <v>0</v>
      </c>
    </row>
    <row r="48" spans="4:24" x14ac:dyDescent="0.3">
      <c r="D48" t="s">
        <v>0</v>
      </c>
      <c r="E48" t="s">
        <v>0</v>
      </c>
      <c r="F48" t="s">
        <v>0</v>
      </c>
      <c r="G48" t="s">
        <v>0</v>
      </c>
      <c r="H48" t="s">
        <v>0</v>
      </c>
      <c r="I48" t="s">
        <v>0</v>
      </c>
      <c r="J48" t="s">
        <v>0</v>
      </c>
      <c r="K48" t="s">
        <v>0</v>
      </c>
      <c r="L48" t="s">
        <v>0</v>
      </c>
      <c r="M48" t="s">
        <v>0</v>
      </c>
      <c r="N48" t="s">
        <v>0</v>
      </c>
      <c r="O48" t="s">
        <v>0</v>
      </c>
      <c r="P48" t="s">
        <v>0</v>
      </c>
      <c r="Q48" t="s">
        <v>0</v>
      </c>
      <c r="R48" t="s">
        <v>0</v>
      </c>
      <c r="S48" t="s">
        <v>0</v>
      </c>
      <c r="T48" t="s">
        <v>0</v>
      </c>
      <c r="U48" t="s">
        <v>0</v>
      </c>
      <c r="V48" t="s">
        <v>0</v>
      </c>
      <c r="W48" t="s">
        <v>0</v>
      </c>
      <c r="X48" t="s">
        <v>0</v>
      </c>
    </row>
    <row r="49" spans="4:24" x14ac:dyDescent="0.3">
      <c r="D49" t="s">
        <v>0</v>
      </c>
      <c r="E49" t="s">
        <v>0</v>
      </c>
      <c r="F49" t="s">
        <v>0</v>
      </c>
      <c r="G49" t="s">
        <v>0</v>
      </c>
      <c r="H49" t="s">
        <v>0</v>
      </c>
      <c r="I49" t="s">
        <v>0</v>
      </c>
      <c r="J49" t="s">
        <v>0</v>
      </c>
      <c r="K49" t="s">
        <v>0</v>
      </c>
      <c r="L49" t="s">
        <v>0</v>
      </c>
      <c r="M49" t="s">
        <v>0</v>
      </c>
      <c r="N49" t="s">
        <v>0</v>
      </c>
      <c r="O49" t="s">
        <v>0</v>
      </c>
      <c r="P49" t="s">
        <v>0</v>
      </c>
      <c r="Q49" t="s">
        <v>0</v>
      </c>
      <c r="R49" t="s">
        <v>0</v>
      </c>
      <c r="S49" t="s">
        <v>0</v>
      </c>
      <c r="T49" t="s">
        <v>0</v>
      </c>
      <c r="U49" t="s">
        <v>0</v>
      </c>
      <c r="V49" t="s">
        <v>0</v>
      </c>
      <c r="W49" t="s">
        <v>0</v>
      </c>
      <c r="X49" t="s">
        <v>0</v>
      </c>
    </row>
    <row r="50" spans="4:24" x14ac:dyDescent="0.3">
      <c r="D50" t="s">
        <v>0</v>
      </c>
      <c r="E50" t="s">
        <v>0</v>
      </c>
      <c r="F50" t="s">
        <v>0</v>
      </c>
      <c r="G50" t="s">
        <v>0</v>
      </c>
      <c r="H50" t="s">
        <v>0</v>
      </c>
      <c r="I50" t="s">
        <v>0</v>
      </c>
      <c r="J50" t="s">
        <v>0</v>
      </c>
      <c r="K50" t="s">
        <v>0</v>
      </c>
      <c r="L50" t="s">
        <v>0</v>
      </c>
      <c r="M50" t="s">
        <v>0</v>
      </c>
      <c r="N50" t="s">
        <v>0</v>
      </c>
      <c r="O50" t="s">
        <v>0</v>
      </c>
      <c r="P50" t="s">
        <v>0</v>
      </c>
      <c r="Q50" t="s">
        <v>0</v>
      </c>
      <c r="R50" t="s">
        <v>0</v>
      </c>
      <c r="S50" t="s">
        <v>0</v>
      </c>
      <c r="T50" t="s">
        <v>0</v>
      </c>
      <c r="U50" t="s">
        <v>0</v>
      </c>
      <c r="V50" t="s">
        <v>0</v>
      </c>
      <c r="W50" t="s">
        <v>0</v>
      </c>
      <c r="X50" t="s">
        <v>0</v>
      </c>
    </row>
  </sheetData>
  <sheetProtection algorithmName="SHA-512" hashValue="5+5i7ea+8wvB5txDK3lodYcg/IHrFwQ31X/ayGieTNBXTNsSrxXE8zZ2D5y14gW5yWxomAuSys2kDvshGwKvow==" saltValue="m/SbuFpJ8W7dHU8b3xif4w==" spinCount="100000" sheet="1" objects="1" scenarios="1" autoFilter="0"/>
  <mergeCells count="1">
    <mergeCell ref="A1:B1"/>
  </mergeCells>
  <phoneticPr fontId="3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32"/>
  <sheetViews>
    <sheetView showGridLines="0" zoomScaleNormal="100" zoomScaleSheetLayoutView="85" workbookViewId="0">
      <selection activeCell="C8" sqref="C8"/>
    </sheetView>
  </sheetViews>
  <sheetFormatPr defaultColWidth="9.109375" defaultRowHeight="13.2" x14ac:dyDescent="0.25"/>
  <cols>
    <col min="1" max="1" width="63.21875" style="30" customWidth="1"/>
    <col min="2" max="2" width="1.33203125" style="30" customWidth="1"/>
    <col min="3" max="3" width="58.5546875" style="30" customWidth="1"/>
    <col min="4" max="16384" width="9.109375" style="30"/>
  </cols>
  <sheetData>
    <row r="1" spans="1:15" s="53" customFormat="1" ht="6.6" customHeight="1" x14ac:dyDescent="0.4">
      <c r="A1" s="51"/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s="53" customFormat="1" ht="63.6" customHeight="1" x14ac:dyDescent="0.25">
      <c r="A2" s="143" t="str">
        <f ca="1">"Ficha de inscrição"&amp;" "&amp;LISTAS!A7&amp;"/"&amp;LISTAS!B2</f>
        <v>Ficha de inscrição 2021/2022</v>
      </c>
      <c r="B2" s="143"/>
      <c r="C2" s="143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15" s="53" customFormat="1" ht="6.6" customHeight="1" x14ac:dyDescent="0.4">
      <c r="A3" s="51"/>
      <c r="B3" s="51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15" s="53" customFormat="1" ht="59.25" customHeight="1" x14ac:dyDescent="0.5">
      <c r="A4" s="144"/>
      <c r="B4" s="54"/>
      <c r="C4" s="136" t="s">
        <v>95</v>
      </c>
      <c r="D4" s="137"/>
      <c r="E4" s="137"/>
      <c r="F4" s="52"/>
      <c r="G4" s="52"/>
      <c r="H4" s="52"/>
      <c r="I4" s="52"/>
      <c r="J4" s="52"/>
      <c r="K4" s="52"/>
      <c r="L4" s="52"/>
      <c r="M4" s="52"/>
      <c r="N4" s="52"/>
      <c r="O4" s="52"/>
    </row>
    <row r="5" spans="1:15" s="53" customFormat="1" ht="6.6" customHeight="1" x14ac:dyDescent="0.5">
      <c r="A5" s="144"/>
      <c r="B5" s="51"/>
      <c r="C5" s="133"/>
      <c r="D5" s="133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1:15" s="53" customFormat="1" ht="59.25" customHeight="1" x14ac:dyDescent="0.5">
      <c r="A6" s="144"/>
      <c r="B6" s="54" t="s">
        <v>0</v>
      </c>
      <c r="C6" s="134" t="s">
        <v>97</v>
      </c>
      <c r="D6" s="133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</row>
    <row r="7" spans="1:15" s="53" customFormat="1" ht="6.6" customHeight="1" x14ac:dyDescent="0.5">
      <c r="A7" s="144"/>
      <c r="B7" s="51"/>
      <c r="C7" s="133"/>
      <c r="D7" s="133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</row>
    <row r="8" spans="1:15" s="57" customFormat="1" ht="59.25" customHeight="1" x14ac:dyDescent="0.5">
      <c r="A8" s="144"/>
      <c r="B8" s="55" t="s">
        <v>0</v>
      </c>
      <c r="C8" s="135" t="s">
        <v>96</v>
      </c>
      <c r="D8" s="133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</row>
    <row r="9" spans="1:15" s="53" customFormat="1" ht="13.8" customHeight="1" x14ac:dyDescent="0.4">
      <c r="A9" s="52"/>
      <c r="B9" s="51"/>
      <c r="C9" s="58" t="str">
        <f ca="1">"José Emanuel Rocha 2011-"&amp;LISTAS!B2</f>
        <v>José Emanuel Rocha 2011-2022</v>
      </c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</row>
    <row r="10" spans="1:15" s="53" customFormat="1" ht="59.25" customHeight="1" x14ac:dyDescent="0.25">
      <c r="A10" s="145" t="s">
        <v>0</v>
      </c>
      <c r="B10" s="145"/>
      <c r="C10" s="145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</row>
    <row r="11" spans="1:15" s="53" customFormat="1" ht="6.6" customHeight="1" x14ac:dyDescent="0.25">
      <c r="A11" s="145"/>
      <c r="B11" s="145"/>
      <c r="C11" s="145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</row>
    <row r="12" spans="1:15" s="53" customFormat="1" ht="11.25" customHeight="1" x14ac:dyDescent="0.25">
      <c r="A12" s="145"/>
      <c r="B12" s="145"/>
      <c r="C12" s="145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</row>
    <row r="13" spans="1:15" s="53" customFormat="1" x14ac:dyDescent="0.25">
      <c r="A13" s="145"/>
      <c r="B13" s="145"/>
      <c r="C13" s="145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</row>
    <row r="14" spans="1:15" s="53" customFormat="1" x14ac:dyDescent="0.25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</row>
    <row r="15" spans="1:15" s="53" customFormat="1" x14ac:dyDescent="0.25">
      <c r="A15" s="52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</row>
    <row r="16" spans="1:15" s="53" customFormat="1" x14ac:dyDescent="0.25">
      <c r="A16" s="52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</row>
    <row r="17" spans="1:15" s="53" customFormat="1" x14ac:dyDescent="0.25">
      <c r="A17" s="52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</row>
    <row r="18" spans="1:15" s="53" customFormat="1" x14ac:dyDescent="0.25">
      <c r="A18" s="52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</row>
    <row r="19" spans="1:15" s="53" customFormat="1" x14ac:dyDescent="0.25">
      <c r="A19" s="52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</row>
    <row r="20" spans="1:15" s="53" customFormat="1" x14ac:dyDescent="0.25">
      <c r="A20" s="52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</row>
    <row r="21" spans="1:15" s="53" customFormat="1" x14ac:dyDescent="0.25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</row>
    <row r="22" spans="1:15" s="53" customFormat="1" x14ac:dyDescent="0.25">
      <c r="A22" s="52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</row>
    <row r="23" spans="1:15" s="53" customFormat="1" x14ac:dyDescent="0.25">
      <c r="A23" s="52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</row>
    <row r="24" spans="1:15" s="53" customFormat="1" x14ac:dyDescent="0.25">
      <c r="A24" s="52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s="53" customFormat="1" x14ac:dyDescent="0.25">
      <c r="A25" s="52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</row>
    <row r="26" spans="1:15" s="53" customFormat="1" x14ac:dyDescent="0.25">
      <c r="A26" s="52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</row>
    <row r="27" spans="1:15" s="53" customFormat="1" x14ac:dyDescent="0.25">
      <c r="A27" s="52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</row>
    <row r="28" spans="1:15" s="53" customFormat="1" x14ac:dyDescent="0.25">
      <c r="A28" s="52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</row>
    <row r="29" spans="1:15" s="53" customFormat="1" x14ac:dyDescent="0.25">
      <c r="A29" s="52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</row>
    <row r="30" spans="1:15" s="53" customFormat="1" x14ac:dyDescent="0.25">
      <c r="A30" s="52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</row>
    <row r="31" spans="1:15" s="53" customFormat="1" x14ac:dyDescent="0.25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</row>
    <row r="32" spans="1:15" s="53" customFormat="1" x14ac:dyDescent="0.25">
      <c r="A32" s="52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</row>
    <row r="33" spans="1:15" s="53" customFormat="1" x14ac:dyDescent="0.25">
      <c r="A33" s="52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</row>
    <row r="34" spans="1:15" s="53" customFormat="1" x14ac:dyDescent="0.25">
      <c r="A34" s="52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</row>
    <row r="35" spans="1:15" s="53" customFormat="1" x14ac:dyDescent="0.25">
      <c r="A35" s="52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</row>
    <row r="36" spans="1:15" s="53" customFormat="1" x14ac:dyDescent="0.25">
      <c r="A36" s="52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</row>
    <row r="37" spans="1:15" s="53" customFormat="1" x14ac:dyDescent="0.25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</row>
    <row r="38" spans="1:15" s="53" customFormat="1" x14ac:dyDescent="0.25">
      <c r="A38" s="52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</row>
    <row r="39" spans="1:15" s="53" customFormat="1" x14ac:dyDescent="0.25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</row>
    <row r="40" spans="1:15" s="53" customFormat="1" x14ac:dyDescent="0.25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</row>
    <row r="41" spans="1:15" s="53" customFormat="1" x14ac:dyDescent="0.25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</row>
    <row r="42" spans="1:15" s="53" customFormat="1" x14ac:dyDescent="0.25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</row>
    <row r="43" spans="1:15" s="53" customFormat="1" x14ac:dyDescent="0.25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</row>
    <row r="44" spans="1:15" s="53" customFormat="1" x14ac:dyDescent="0.25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</row>
    <row r="45" spans="1:15" s="53" customFormat="1" x14ac:dyDescent="0.25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</row>
    <row r="46" spans="1:15" s="53" customFormat="1" x14ac:dyDescent="0.25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</row>
    <row r="47" spans="1:15" s="53" customFormat="1" x14ac:dyDescent="0.25">
      <c r="A47" s="52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</row>
    <row r="48" spans="1:15" s="53" customFormat="1" x14ac:dyDescent="0.25">
      <c r="A48" s="52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</row>
    <row r="49" spans="1:15" s="53" customFormat="1" x14ac:dyDescent="0.25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</row>
    <row r="50" spans="1:15" s="53" customFormat="1" x14ac:dyDescent="0.25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</row>
    <row r="51" spans="1:15" s="53" customFormat="1" x14ac:dyDescent="0.25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</row>
    <row r="52" spans="1:15" s="53" customFormat="1" x14ac:dyDescent="0.25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</row>
    <row r="53" spans="1:15" s="53" customFormat="1" x14ac:dyDescent="0.25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</row>
    <row r="54" spans="1:15" s="53" customFormat="1" x14ac:dyDescent="0.25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</row>
    <row r="55" spans="1:15" s="53" customFormat="1" x14ac:dyDescent="0.25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</row>
    <row r="56" spans="1:15" s="53" customFormat="1" x14ac:dyDescent="0.25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</row>
    <row r="57" spans="1:15" s="53" customFormat="1" x14ac:dyDescent="0.25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</row>
    <row r="58" spans="1:15" s="53" customFormat="1" x14ac:dyDescent="0.25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</row>
    <row r="59" spans="1:15" s="53" customFormat="1" x14ac:dyDescent="0.25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</row>
    <row r="60" spans="1:15" s="53" customFormat="1" x14ac:dyDescent="0.25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</row>
    <row r="61" spans="1:15" s="53" customFormat="1" x14ac:dyDescent="0.25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</row>
    <row r="62" spans="1:15" s="53" customFormat="1" x14ac:dyDescent="0.25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</row>
    <row r="63" spans="1:15" s="53" customFormat="1" x14ac:dyDescent="0.25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</row>
    <row r="64" spans="1:15" s="53" customFormat="1" x14ac:dyDescent="0.25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</row>
    <row r="65" spans="1:15" s="53" customFormat="1" x14ac:dyDescent="0.25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</row>
    <row r="66" spans="1:15" s="53" customFormat="1" x14ac:dyDescent="0.25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</row>
    <row r="67" spans="1:15" s="53" customFormat="1" x14ac:dyDescent="0.25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</row>
    <row r="68" spans="1:15" s="53" customFormat="1" x14ac:dyDescent="0.25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</row>
    <row r="69" spans="1:15" s="53" customFormat="1" x14ac:dyDescent="0.25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</row>
    <row r="70" spans="1:15" s="53" customFormat="1" x14ac:dyDescent="0.25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</row>
    <row r="71" spans="1:15" s="53" customFormat="1" x14ac:dyDescent="0.25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</row>
    <row r="72" spans="1:15" s="53" customFormat="1" x14ac:dyDescent="0.25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</row>
    <row r="73" spans="1:15" s="53" customFormat="1" x14ac:dyDescent="0.25"/>
    <row r="74" spans="1:15" s="53" customFormat="1" x14ac:dyDescent="0.25"/>
    <row r="75" spans="1:15" s="53" customFormat="1" x14ac:dyDescent="0.25"/>
    <row r="76" spans="1:15" s="53" customFormat="1" x14ac:dyDescent="0.25"/>
    <row r="77" spans="1:15" s="53" customFormat="1" x14ac:dyDescent="0.25"/>
    <row r="78" spans="1:15" s="53" customFormat="1" x14ac:dyDescent="0.25"/>
    <row r="79" spans="1:15" s="53" customFormat="1" x14ac:dyDescent="0.25"/>
    <row r="80" spans="1:15" s="53" customFormat="1" x14ac:dyDescent="0.25"/>
    <row r="81" s="53" customFormat="1" x14ac:dyDescent="0.25"/>
    <row r="82" s="53" customFormat="1" x14ac:dyDescent="0.25"/>
    <row r="83" s="53" customFormat="1" x14ac:dyDescent="0.25"/>
    <row r="84" s="53" customFormat="1" x14ac:dyDescent="0.25"/>
    <row r="85" s="53" customFormat="1" x14ac:dyDescent="0.25"/>
    <row r="86" s="53" customFormat="1" x14ac:dyDescent="0.25"/>
    <row r="87" s="53" customFormat="1" x14ac:dyDescent="0.25"/>
    <row r="88" s="53" customFormat="1" x14ac:dyDescent="0.25"/>
    <row r="89" s="53" customFormat="1" x14ac:dyDescent="0.25"/>
    <row r="90" s="53" customFormat="1" x14ac:dyDescent="0.25"/>
    <row r="91" s="53" customFormat="1" x14ac:dyDescent="0.25"/>
    <row r="92" s="53" customFormat="1" x14ac:dyDescent="0.25"/>
    <row r="93" s="53" customFormat="1" x14ac:dyDescent="0.25"/>
    <row r="94" s="53" customFormat="1" x14ac:dyDescent="0.25"/>
    <row r="95" s="53" customFormat="1" x14ac:dyDescent="0.25"/>
    <row r="96" s="53" customFormat="1" x14ac:dyDescent="0.25"/>
    <row r="97" s="53" customFormat="1" x14ac:dyDescent="0.25"/>
    <row r="98" s="53" customFormat="1" x14ac:dyDescent="0.25"/>
    <row r="99" s="53" customFormat="1" x14ac:dyDescent="0.25"/>
    <row r="100" s="53" customFormat="1" x14ac:dyDescent="0.25"/>
    <row r="101" s="53" customFormat="1" x14ac:dyDescent="0.25"/>
    <row r="102" s="53" customFormat="1" x14ac:dyDescent="0.25"/>
    <row r="103" s="53" customFormat="1" x14ac:dyDescent="0.25"/>
    <row r="104" s="53" customFormat="1" x14ac:dyDescent="0.25"/>
    <row r="105" s="53" customFormat="1" x14ac:dyDescent="0.25"/>
    <row r="106" s="53" customFormat="1" x14ac:dyDescent="0.25"/>
    <row r="107" s="53" customFormat="1" x14ac:dyDescent="0.25"/>
    <row r="108" s="53" customFormat="1" x14ac:dyDescent="0.25"/>
    <row r="109" s="53" customFormat="1" x14ac:dyDescent="0.25"/>
    <row r="110" s="53" customFormat="1" x14ac:dyDescent="0.25"/>
    <row r="111" s="53" customFormat="1" x14ac:dyDescent="0.25"/>
    <row r="112" s="53" customFormat="1" x14ac:dyDescent="0.25"/>
    <row r="113" s="53" customFormat="1" x14ac:dyDescent="0.25"/>
    <row r="114" s="53" customFormat="1" x14ac:dyDescent="0.25"/>
    <row r="115" s="53" customFormat="1" x14ac:dyDescent="0.25"/>
    <row r="116" s="53" customFormat="1" x14ac:dyDescent="0.25"/>
    <row r="117" s="53" customFormat="1" x14ac:dyDescent="0.25"/>
    <row r="118" s="53" customFormat="1" x14ac:dyDescent="0.25"/>
    <row r="119" s="53" customFormat="1" x14ac:dyDescent="0.25"/>
    <row r="120" s="53" customFormat="1" x14ac:dyDescent="0.25"/>
    <row r="121" s="53" customFormat="1" x14ac:dyDescent="0.25"/>
    <row r="122" s="53" customFormat="1" x14ac:dyDescent="0.25"/>
    <row r="123" s="53" customFormat="1" x14ac:dyDescent="0.25"/>
    <row r="124" s="53" customFormat="1" x14ac:dyDescent="0.25"/>
    <row r="125" s="59" customFormat="1" x14ac:dyDescent="0.25"/>
    <row r="126" s="59" customFormat="1" x14ac:dyDescent="0.25"/>
    <row r="127" s="59" customFormat="1" x14ac:dyDescent="0.25"/>
    <row r="128" s="59" customFormat="1" x14ac:dyDescent="0.25"/>
    <row r="129" s="59" customFormat="1" x14ac:dyDescent="0.25"/>
    <row r="130" s="59" customFormat="1" x14ac:dyDescent="0.25"/>
    <row r="131" s="59" customFormat="1" x14ac:dyDescent="0.25"/>
    <row r="132" s="59" customFormat="1" x14ac:dyDescent="0.25"/>
  </sheetData>
  <sheetProtection algorithmName="SHA-512" hashValue="iCQFB2NZxiBNowf+8CL0AAB66HZ7OZMtXkzzsZu8RQ19/cyBcnzf9X/YwbdHjgy2HtFgQ2gdCtAXC5xEPhd21w==" saltValue="60VhBXTPyG4olMzODl3jqw==" spinCount="100000" sheet="1" objects="1" scenarios="1" autoFilter="0"/>
  <mergeCells count="3">
    <mergeCell ref="A2:C2"/>
    <mergeCell ref="A4:A8"/>
    <mergeCell ref="A10:C13"/>
  </mergeCells>
  <hyperlinks>
    <hyperlink ref="C4" location="'Ficha de inscrição - nível 1'!A1" display="Inscrição dos alunos" xr:uid="{00000000-0004-0000-0100-000000000000}"/>
    <hyperlink ref="B6" location="'Ficha de inscrição - acrobática'!A1" display="Inscrição dos alunos" xr:uid="{00000000-0004-0000-0100-000001000000}"/>
    <hyperlink ref="B8" location="'Ficha de inscrição - acrobática'!A1" display="Inscrição dos alunos" xr:uid="{00000000-0004-0000-0100-000002000000}"/>
    <hyperlink ref="B9:B10" location="'Ficha de inscrição - acrobática'!A1" display="Inscrição dos alunos" xr:uid="{00000000-0004-0000-0100-000003000000}"/>
    <hyperlink ref="C8" location="'Instruções nível 1'!A1" display="Instruções de preenchimento" xr:uid="{00000000-0004-0000-0100-000004000000}"/>
    <hyperlink ref="C6" location="'Ficha de inscrição - nível 1'!A1" display="'Ficha de inscrição - nível 1'!A1" xr:uid="{00000000-0004-0000-0100-000005000000}"/>
  </hyperlinks>
  <pageMargins left="0.7" right="0.7" top="0.75" bottom="0.75" header="0.3" footer="0.3"/>
  <pageSetup paperSize="9" scale="7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79"/>
  <sheetViews>
    <sheetView showGridLines="0" view="pageBreakPreview" zoomScale="85" zoomScaleNormal="100" zoomScaleSheetLayoutView="85" workbookViewId="0">
      <selection activeCell="H16" sqref="A16:XFD33"/>
    </sheetView>
  </sheetViews>
  <sheetFormatPr defaultColWidth="9.109375" defaultRowHeight="13.8" x14ac:dyDescent="0.3"/>
  <cols>
    <col min="1" max="1" width="6.44140625" style="29" customWidth="1"/>
    <col min="2" max="2" width="85.6640625" style="35" customWidth="1"/>
    <col min="3" max="3" width="44.6640625" style="61" customWidth="1"/>
    <col min="4" max="4" width="21.6640625" style="61" customWidth="1"/>
    <col min="5" max="5" width="10.5546875" style="61" customWidth="1"/>
    <col min="6" max="7" width="10.5546875" style="35" hidden="1" customWidth="1"/>
    <col min="8" max="10" width="9.109375" style="35" customWidth="1"/>
    <col min="11" max="16384" width="9.109375" style="35"/>
  </cols>
  <sheetData>
    <row r="1" spans="1:7" ht="33.75" customHeight="1" x14ac:dyDescent="0.3"/>
    <row r="2" spans="1:7" ht="19.5" customHeight="1" x14ac:dyDescent="0.3"/>
    <row r="3" spans="1:7" ht="18" customHeight="1" x14ac:dyDescent="0.3">
      <c r="A3" s="168"/>
      <c r="B3" s="168"/>
      <c r="C3" s="146" t="str">
        <f ca="1">"Ficha de inscrição"&amp;" "&amp;LISTAS!A7&amp;"/"&amp;LISTAS!B2</f>
        <v>Ficha de inscrição 2021/2022</v>
      </c>
      <c r="D3" s="146"/>
      <c r="E3" s="146"/>
      <c r="F3" s="146"/>
      <c r="G3" s="146"/>
    </row>
    <row r="4" spans="1:7" ht="15" customHeight="1" x14ac:dyDescent="0.3">
      <c r="A4" s="168"/>
      <c r="B4" s="168"/>
      <c r="C4" s="146"/>
      <c r="D4" s="146"/>
      <c r="E4" s="146"/>
      <c r="F4" s="146"/>
      <c r="G4" s="146"/>
    </row>
    <row r="5" spans="1:7" ht="21" customHeight="1" x14ac:dyDescent="0.3">
      <c r="A5" s="168"/>
      <c r="B5" s="168"/>
      <c r="C5" s="83"/>
      <c r="D5" s="83"/>
      <c r="E5" s="83"/>
      <c r="F5" s="83"/>
      <c r="G5" s="83"/>
    </row>
    <row r="6" spans="1:7" ht="18" customHeight="1" x14ac:dyDescent="0.3">
      <c r="A6" s="168"/>
      <c r="B6" s="168"/>
      <c r="C6" s="82" t="s">
        <v>110</v>
      </c>
      <c r="D6" s="147" t="str">
        <f>IF('Ficha de inscrição - nível 1'!I6="","",'Ficha de inscrição - nível 1'!I6)</f>
        <v/>
      </c>
      <c r="E6" s="147"/>
      <c r="F6" s="147"/>
      <c r="G6" s="147"/>
    </row>
    <row r="7" spans="1:7" ht="18" customHeight="1" x14ac:dyDescent="0.3">
      <c r="A7" s="25"/>
      <c r="B7" s="25"/>
      <c r="C7" s="82" t="s">
        <v>111</v>
      </c>
      <c r="D7" s="148" t="str">
        <f>IF('Ficha de inscrição - nível 1'!I7="","",'Ficha de inscrição - nível 1'!I7)</f>
        <v/>
      </c>
      <c r="E7" s="148"/>
      <c r="F7" s="148"/>
      <c r="G7" s="148"/>
    </row>
    <row r="8" spans="1:7" ht="6.6" customHeight="1" x14ac:dyDescent="0.3">
      <c r="A8" s="25"/>
      <c r="B8" s="25"/>
      <c r="C8" s="83"/>
      <c r="D8" s="83"/>
      <c r="E8" s="83"/>
      <c r="F8" s="83"/>
      <c r="G8" s="83"/>
    </row>
    <row r="9" spans="1:7" ht="21" customHeight="1" x14ac:dyDescent="0.3">
      <c r="A9" s="25"/>
      <c r="B9" s="25"/>
      <c r="C9" s="62"/>
      <c r="D9" s="84" t="s">
        <v>1</v>
      </c>
      <c r="E9" s="178" t="str">
        <f>IF('Ficha de inscrição - nível 1'!I8="","",'Ficha de inscrição - nível 1'!I8)</f>
        <v>Escola</v>
      </c>
      <c r="F9" s="179"/>
      <c r="G9" s="179"/>
    </row>
    <row r="10" spans="1:7" ht="21" customHeight="1" x14ac:dyDescent="0.3">
      <c r="A10" s="169" t="str">
        <f ca="1">Índice!C9</f>
        <v>José Emanuel Rocha 2011-2022</v>
      </c>
      <c r="B10" s="169"/>
      <c r="C10" s="85" t="str">
        <f>IF('Ficha de inscrição - nível 1'!G9="","",'Ficha de inscrição - nível 1'!G9)</f>
        <v/>
      </c>
      <c r="D10" s="86" t="str">
        <f>IF('Ficha de inscrição - nível 1'!H9="","",'Ficha de inscrição - nível 1'!H9)</f>
        <v/>
      </c>
      <c r="E10" s="149" t="str">
        <f>IF('Ficha de inscrição - nível 1'!I9="","",'Ficha de inscrição - nível 1'!I9)</f>
        <v/>
      </c>
      <c r="F10" s="149"/>
      <c r="G10" s="149"/>
    </row>
    <row r="11" spans="1:7" ht="21" customHeight="1" x14ac:dyDescent="0.3">
      <c r="A11" s="169"/>
      <c r="B11" s="169"/>
      <c r="C11" s="85" t="str">
        <f>IF('Ficha de inscrição - nível 1'!G10="","",'Ficha de inscrição - nível 1'!G10)</f>
        <v/>
      </c>
      <c r="D11" s="63" t="str">
        <f>IF('Ficha de inscrição - nível 1'!H10="","",'Ficha de inscrição - nível 1'!H10)</f>
        <v/>
      </c>
      <c r="E11" s="149"/>
      <c r="F11" s="149"/>
      <c r="G11" s="149"/>
    </row>
    <row r="12" spans="1:7" s="9" customFormat="1" ht="3.75" customHeight="1" x14ac:dyDescent="0.3">
      <c r="A12" s="12"/>
      <c r="B12" s="13"/>
      <c r="C12" s="13"/>
      <c r="D12" s="13"/>
      <c r="E12" s="13"/>
      <c r="F12" s="13"/>
      <c r="G12" s="13"/>
    </row>
    <row r="13" spans="1:7" ht="12" customHeight="1" x14ac:dyDescent="0.3">
      <c r="A13" s="171" t="s">
        <v>2</v>
      </c>
      <c r="B13" s="173" t="s">
        <v>3</v>
      </c>
      <c r="C13" s="174" t="s">
        <v>4</v>
      </c>
      <c r="D13" s="176" t="s">
        <v>5</v>
      </c>
      <c r="E13" s="176" t="s">
        <v>126</v>
      </c>
      <c r="F13" s="170" t="s">
        <v>7</v>
      </c>
      <c r="G13" s="170" t="s">
        <v>8</v>
      </c>
    </row>
    <row r="14" spans="1:7" s="14" customFormat="1" ht="18" customHeight="1" x14ac:dyDescent="0.3">
      <c r="A14" s="172"/>
      <c r="B14" s="170"/>
      <c r="C14" s="175"/>
      <c r="D14" s="177"/>
      <c r="E14" s="177"/>
      <c r="F14" s="170"/>
      <c r="G14" s="170"/>
    </row>
    <row r="15" spans="1:7" s="9" customFormat="1" ht="3.75" customHeight="1" x14ac:dyDescent="0.3">
      <c r="A15" s="13"/>
      <c r="B15" s="13"/>
      <c r="C15" s="13"/>
      <c r="D15" s="13"/>
      <c r="E15" s="13"/>
      <c r="F15" s="13"/>
      <c r="G15" s="13"/>
    </row>
    <row r="16" spans="1:7" s="9" customFormat="1" ht="12.6" customHeight="1" x14ac:dyDescent="0.3">
      <c r="A16" s="153">
        <v>1</v>
      </c>
      <c r="B16" s="156" t="str">
        <f ca="1">IF(INDEX('Ficha de inscrição - nível 1'!A:A,MATCH('lista de inscritos - nível 1'!$A16,'Ficha de inscrição - nível 1'!$E:$E,0))="","",INDEX('Ficha de inscrição - nível 1'!A:A,MATCH('lista de inscritos - nível 1'!$A16,'Ficha de inscrição - nível 1'!$E:$E,0)))</f>
        <v/>
      </c>
      <c r="C16" s="156" t="str">
        <f ca="1">IF(INDEX('Ficha de inscrição - nível 1'!G:G,MATCH('lista de inscritos - nível 1'!$A16,'Ficha de inscrição - nível 1'!$E:$E,0))="","",INDEX('Ficha de inscrição - nível 1'!G:G,MATCH('lista de inscritos - nível 1'!$A16,'Ficha de inscrição - nível 1'!$E:$E,0)))</f>
        <v/>
      </c>
      <c r="D16" s="150" t="str">
        <f ca="1">IF(INDEX('Ficha de inscrição - nível 1'!H:H,MATCH('lista de inscritos - nível 1'!$A16,'Ficha de inscrição - nível 1'!$E:$E,0))="","",INDEX('Ficha de inscrição - nível 1'!H:H,MATCH('lista de inscritos - nível 1'!$A16,'Ficha de inscrição - nível 1'!$E:$E,0)))</f>
        <v/>
      </c>
      <c r="E16" s="150" t="str">
        <f ca="1">IF(INDEX('Ficha de inscrição - nível 1'!I:I,MATCH('lista de inscritos - nível 1'!$A16,'Ficha de inscrição - nível 1'!$E:$E,0))="","",INDEX('Ficha de inscrição - nível 1'!I:I,MATCH('lista de inscritos - nível 1'!$A16,'Ficha de inscrição - nível 1'!$E:$E,0)))</f>
        <v/>
      </c>
      <c r="F16" s="150" t="str">
        <f ca="1">IF(INDEX('Ficha de inscrição - nível 1'!J:J,MATCH('lista de inscritos - nível 1'!$A16,'Ficha de inscrição - nível 1'!$E:$E,0))="","",INDEX('Ficha de inscrição - nível 1'!J:J,MATCH('lista de inscritos - nível 1'!$A16,'Ficha de inscrição - nível 1'!$E:$E,0)))</f>
        <v/>
      </c>
      <c r="G16" s="150" t="str">
        <f ca="1">IF(INDEX('Ficha de inscrição - nível 1'!K:K,MATCH('lista de inscritos - nível 1'!$A16,'Ficha de inscrição - nível 1'!$E:$E,0))="","",INDEX('Ficha de inscrição - nível 1'!K:K,MATCH('lista de inscritos - nível 1'!$A16,'Ficha de inscrição - nível 1'!$E:$E,0)))</f>
        <v/>
      </c>
    </row>
    <row r="17" spans="1:7" s="9" customFormat="1" ht="12.6" customHeight="1" x14ac:dyDescent="0.3">
      <c r="A17" s="154"/>
      <c r="B17" s="157"/>
      <c r="C17" s="157"/>
      <c r="D17" s="151"/>
      <c r="E17" s="151"/>
      <c r="F17" s="151"/>
      <c r="G17" s="151"/>
    </row>
    <row r="18" spans="1:7" s="9" customFormat="1" ht="12.6" customHeight="1" x14ac:dyDescent="0.3">
      <c r="A18" s="155"/>
      <c r="B18" s="158"/>
      <c r="C18" s="158"/>
      <c r="D18" s="152"/>
      <c r="E18" s="152"/>
      <c r="F18" s="152"/>
      <c r="G18" s="152"/>
    </row>
    <row r="19" spans="1:7" s="9" customFormat="1" ht="12.6" customHeight="1" x14ac:dyDescent="0.3">
      <c r="A19" s="153">
        <v>2</v>
      </c>
      <c r="B19" s="156" t="str">
        <f ca="1">IF(INDEX('Ficha de inscrição - nível 1'!A:A,MATCH('lista de inscritos - nível 1'!$A19,'Ficha de inscrição - nível 1'!$E:$E,0))="","",INDEX('Ficha de inscrição - nível 1'!A:A,MATCH('lista de inscritos - nível 1'!$A19,'Ficha de inscrição - nível 1'!$E:$E,0)))</f>
        <v/>
      </c>
      <c r="C19" s="156" t="str">
        <f ca="1">IF(INDEX('Ficha de inscrição - nível 1'!G:G,MATCH('lista de inscritos - nível 1'!$A19,'Ficha de inscrição - nível 1'!$E:$E,0))="","",INDEX('Ficha de inscrição - nível 1'!G:G,MATCH('lista de inscritos - nível 1'!$A19,'Ficha de inscrição - nível 1'!$E:$E,0)))</f>
        <v/>
      </c>
      <c r="D19" s="150" t="str">
        <f ca="1">IF(INDEX('Ficha de inscrição - nível 1'!H:H,MATCH('lista de inscritos - nível 1'!$A19,'Ficha de inscrição - nível 1'!$E:$E,0))="","",INDEX('Ficha de inscrição - nível 1'!H:H,MATCH('lista de inscritos - nível 1'!$A19,'Ficha de inscrição - nível 1'!$E:$E,0)))</f>
        <v/>
      </c>
      <c r="E19" s="150" t="str">
        <f ca="1">IF(INDEX('Ficha de inscrição - nível 1'!I:I,MATCH('lista de inscritos - nível 1'!$A19,'Ficha de inscrição - nível 1'!$E:$E,0))="","",INDEX('Ficha de inscrição - nível 1'!I:I,MATCH('lista de inscritos - nível 1'!$A19,'Ficha de inscrição - nível 1'!$E:$E,0)))</f>
        <v/>
      </c>
      <c r="F19" s="150" t="str">
        <f ca="1">IF(INDEX('Ficha de inscrição - nível 1'!J:J,MATCH('lista de inscritos - nível 1'!$A19,'Ficha de inscrição - nível 1'!$E:$E,0))="","",INDEX('Ficha de inscrição - nível 1'!J:J,MATCH('lista de inscritos - nível 1'!$A19,'Ficha de inscrição - nível 1'!$E:$E,0)))</f>
        <v/>
      </c>
      <c r="G19" s="150" t="str">
        <f ca="1">IF(INDEX('Ficha de inscrição - nível 1'!K:K,MATCH('lista de inscritos - nível 1'!$A19,'Ficha de inscrição - nível 1'!$E:$E,0))="","",INDEX('Ficha de inscrição - nível 1'!K:K,MATCH('lista de inscritos - nível 1'!$A19,'Ficha de inscrição - nível 1'!$E:$E,0)))</f>
        <v/>
      </c>
    </row>
    <row r="20" spans="1:7" s="9" customFormat="1" ht="12.6" customHeight="1" x14ac:dyDescent="0.3">
      <c r="A20" s="154"/>
      <c r="B20" s="157"/>
      <c r="C20" s="157"/>
      <c r="D20" s="151"/>
      <c r="E20" s="151"/>
      <c r="F20" s="151"/>
      <c r="G20" s="151"/>
    </row>
    <row r="21" spans="1:7" s="9" customFormat="1" ht="12.6" customHeight="1" x14ac:dyDescent="0.3">
      <c r="A21" s="155"/>
      <c r="B21" s="158"/>
      <c r="C21" s="158"/>
      <c r="D21" s="152"/>
      <c r="E21" s="152"/>
      <c r="F21" s="152"/>
      <c r="G21" s="152"/>
    </row>
    <row r="22" spans="1:7" s="9" customFormat="1" ht="12.6" customHeight="1" x14ac:dyDescent="0.3">
      <c r="A22" s="153">
        <v>3</v>
      </c>
      <c r="B22" s="156" t="str">
        <f ca="1">IF(INDEX('Ficha de inscrição - nível 1'!A:A,MATCH('lista de inscritos - nível 1'!$A22,'Ficha de inscrição - nível 1'!$E:$E,0))="","",INDEX('Ficha de inscrição - nível 1'!A:A,MATCH('lista de inscritos - nível 1'!$A22,'Ficha de inscrição - nível 1'!$E:$E,0)))</f>
        <v/>
      </c>
      <c r="C22" s="156" t="str">
        <f ca="1">IF(INDEX('Ficha de inscrição - nível 1'!G:G,MATCH('lista de inscritos - nível 1'!$A22,'Ficha de inscrição - nível 1'!$E:$E,0))="","",INDEX('Ficha de inscrição - nível 1'!G:G,MATCH('lista de inscritos - nível 1'!$A22,'Ficha de inscrição - nível 1'!$E:$E,0)))</f>
        <v/>
      </c>
      <c r="D22" s="150" t="str">
        <f ca="1">IF(INDEX('Ficha de inscrição - nível 1'!H:H,MATCH('lista de inscritos - nível 1'!$A22,'Ficha de inscrição - nível 1'!$E:$E,0))="","",INDEX('Ficha de inscrição - nível 1'!H:H,MATCH('lista de inscritos - nível 1'!$A22,'Ficha de inscrição - nível 1'!$E:$E,0)))</f>
        <v/>
      </c>
      <c r="E22" s="150" t="str">
        <f ca="1">IF(INDEX('Ficha de inscrição - nível 1'!I:I,MATCH('lista de inscritos - nível 1'!$A22,'Ficha de inscrição - nível 1'!$E:$E,0))="","",INDEX('Ficha de inscrição - nível 1'!I:I,MATCH('lista de inscritos - nível 1'!$A22,'Ficha de inscrição - nível 1'!$E:$E,0)))</f>
        <v/>
      </c>
      <c r="F22" s="150" t="str">
        <f ca="1">IF(INDEX('Ficha de inscrição - nível 1'!J:J,MATCH('lista de inscritos - nível 1'!$A22,'Ficha de inscrição - nível 1'!$E:$E,0))="","",INDEX('Ficha de inscrição - nível 1'!J:J,MATCH('lista de inscritos - nível 1'!$A22,'Ficha de inscrição - nível 1'!$E:$E,0)))</f>
        <v/>
      </c>
      <c r="G22" s="150" t="str">
        <f ca="1">IF(INDEX('Ficha de inscrição - nível 1'!K:K,MATCH('lista de inscritos - nível 1'!$A22,'Ficha de inscrição - nível 1'!$E:$E,0))="","",INDEX('Ficha de inscrição - nível 1'!K:K,MATCH('lista de inscritos - nível 1'!$A22,'Ficha de inscrição - nível 1'!$E:$E,0)))</f>
        <v/>
      </c>
    </row>
    <row r="23" spans="1:7" s="9" customFormat="1" ht="12.6" customHeight="1" x14ac:dyDescent="0.3">
      <c r="A23" s="154"/>
      <c r="B23" s="157"/>
      <c r="C23" s="157"/>
      <c r="D23" s="151"/>
      <c r="E23" s="151"/>
      <c r="F23" s="151"/>
      <c r="G23" s="151"/>
    </row>
    <row r="24" spans="1:7" s="9" customFormat="1" ht="12.6" customHeight="1" x14ac:dyDescent="0.3">
      <c r="A24" s="155"/>
      <c r="B24" s="158"/>
      <c r="C24" s="158"/>
      <c r="D24" s="152"/>
      <c r="E24" s="152"/>
      <c r="F24" s="152"/>
      <c r="G24" s="152"/>
    </row>
    <row r="25" spans="1:7" s="9" customFormat="1" ht="12.6" customHeight="1" x14ac:dyDescent="0.3">
      <c r="A25" s="153">
        <v>4</v>
      </c>
      <c r="B25" s="156" t="str">
        <f ca="1">IF(INDEX('Ficha de inscrição - nível 1'!A:A,MATCH('lista de inscritos - nível 1'!$A25,'Ficha de inscrição - nível 1'!$E:$E,0))="","",INDEX('Ficha de inscrição - nível 1'!A:A,MATCH('lista de inscritos - nível 1'!$A25,'Ficha de inscrição - nível 1'!$E:$E,0)))</f>
        <v/>
      </c>
      <c r="C25" s="156" t="str">
        <f ca="1">IF(INDEX('Ficha de inscrição - nível 1'!G:G,MATCH('lista de inscritos - nível 1'!$A25,'Ficha de inscrição - nível 1'!$E:$E,0))="","",INDEX('Ficha de inscrição - nível 1'!G:G,MATCH('lista de inscritos - nível 1'!$A25,'Ficha de inscrição - nível 1'!$E:$E,0)))</f>
        <v/>
      </c>
      <c r="D25" s="150" t="str">
        <f ca="1">IF(INDEX('Ficha de inscrição - nível 1'!H:H,MATCH('lista de inscritos - nível 1'!$A25,'Ficha de inscrição - nível 1'!$E:$E,0))="","",INDEX('Ficha de inscrição - nível 1'!H:H,MATCH('lista de inscritos - nível 1'!$A25,'Ficha de inscrição - nível 1'!$E:$E,0)))</f>
        <v/>
      </c>
      <c r="E25" s="150" t="str">
        <f ca="1">IF(INDEX('Ficha de inscrição - nível 1'!I:I,MATCH('lista de inscritos - nível 1'!$A25,'Ficha de inscrição - nível 1'!$E:$E,0))="","",INDEX('Ficha de inscrição - nível 1'!I:I,MATCH('lista de inscritos - nível 1'!$A25,'Ficha de inscrição - nível 1'!$E:$E,0)))</f>
        <v/>
      </c>
      <c r="F25" s="150" t="str">
        <f ca="1">IF(INDEX('Ficha de inscrição - nível 1'!J:J,MATCH('lista de inscritos - nível 1'!$A25,'Ficha de inscrição - nível 1'!$E:$E,0))="","",INDEX('Ficha de inscrição - nível 1'!J:J,MATCH('lista de inscritos - nível 1'!$A25,'Ficha de inscrição - nível 1'!$E:$E,0)))</f>
        <v/>
      </c>
      <c r="G25" s="150" t="str">
        <f ca="1">IF(INDEX('Ficha de inscrição - nível 1'!K:K,MATCH('lista de inscritos - nível 1'!$A25,'Ficha de inscrição - nível 1'!$E:$E,0))="","",INDEX('Ficha de inscrição - nível 1'!K:K,MATCH('lista de inscritos - nível 1'!$A25,'Ficha de inscrição - nível 1'!$E:$E,0)))</f>
        <v/>
      </c>
    </row>
    <row r="26" spans="1:7" s="9" customFormat="1" ht="12.6" customHeight="1" x14ac:dyDescent="0.3">
      <c r="A26" s="154"/>
      <c r="B26" s="157"/>
      <c r="C26" s="157"/>
      <c r="D26" s="151"/>
      <c r="E26" s="151"/>
      <c r="F26" s="151"/>
      <c r="G26" s="151"/>
    </row>
    <row r="27" spans="1:7" s="9" customFormat="1" ht="12.6" customHeight="1" x14ac:dyDescent="0.3">
      <c r="A27" s="155"/>
      <c r="B27" s="158"/>
      <c r="C27" s="158"/>
      <c r="D27" s="152"/>
      <c r="E27" s="152"/>
      <c r="F27" s="152"/>
      <c r="G27" s="152"/>
    </row>
    <row r="28" spans="1:7" s="9" customFormat="1" ht="12.6" customHeight="1" x14ac:dyDescent="0.3">
      <c r="A28" s="153">
        <v>5</v>
      </c>
      <c r="B28" s="156" t="str">
        <f ca="1">IF(INDEX('Ficha de inscrição - nível 1'!A:A,MATCH('lista de inscritos - nível 1'!$A28,'Ficha de inscrição - nível 1'!$E:$E,0))="","",INDEX('Ficha de inscrição - nível 1'!A:A,MATCH('lista de inscritos - nível 1'!$A28,'Ficha de inscrição - nível 1'!$E:$E,0)))</f>
        <v/>
      </c>
      <c r="C28" s="156" t="str">
        <f ca="1">IF(INDEX('Ficha de inscrição - nível 1'!G:G,MATCH('lista de inscritos - nível 1'!$A28,'Ficha de inscrição - nível 1'!$E:$E,0))="","",INDEX('Ficha de inscrição - nível 1'!G:G,MATCH('lista de inscritos - nível 1'!$A28,'Ficha de inscrição - nível 1'!$E:$E,0)))</f>
        <v/>
      </c>
      <c r="D28" s="150" t="str">
        <f ca="1">IF(INDEX('Ficha de inscrição - nível 1'!H:H,MATCH('lista de inscritos - nível 1'!$A28,'Ficha de inscrição - nível 1'!$E:$E,0))="","",INDEX('Ficha de inscrição - nível 1'!H:H,MATCH('lista de inscritos - nível 1'!$A28,'Ficha de inscrição - nível 1'!$E:$E,0)))</f>
        <v/>
      </c>
      <c r="E28" s="150" t="str">
        <f ca="1">IF(INDEX('Ficha de inscrição - nível 1'!I:I,MATCH('lista de inscritos - nível 1'!$A28,'Ficha de inscrição - nível 1'!$E:$E,0))="","",INDEX('Ficha de inscrição - nível 1'!I:I,MATCH('lista de inscritos - nível 1'!$A28,'Ficha de inscrição - nível 1'!$E:$E,0)))</f>
        <v/>
      </c>
      <c r="F28" s="150" t="str">
        <f ca="1">IF(INDEX('Ficha de inscrição - nível 1'!J:J,MATCH('lista de inscritos - nível 1'!$A28,'Ficha de inscrição - nível 1'!$E:$E,0))="","",INDEX('Ficha de inscrição - nível 1'!J:J,MATCH('lista de inscritos - nível 1'!$A28,'Ficha de inscrição - nível 1'!$E:$E,0)))</f>
        <v/>
      </c>
      <c r="G28" s="150" t="str">
        <f ca="1">IF(INDEX('Ficha de inscrição - nível 1'!K:K,MATCH('lista de inscritos - nível 1'!$A28,'Ficha de inscrição - nível 1'!$E:$E,0))="","",INDEX('Ficha de inscrição - nível 1'!K:K,MATCH('lista de inscritos - nível 1'!$A28,'Ficha de inscrição - nível 1'!$E:$E,0)))</f>
        <v/>
      </c>
    </row>
    <row r="29" spans="1:7" s="9" customFormat="1" ht="12.6" customHeight="1" x14ac:dyDescent="0.3">
      <c r="A29" s="154"/>
      <c r="B29" s="157"/>
      <c r="C29" s="157"/>
      <c r="D29" s="151"/>
      <c r="E29" s="151"/>
      <c r="F29" s="151"/>
      <c r="G29" s="151"/>
    </row>
    <row r="30" spans="1:7" s="9" customFormat="1" ht="12.6" customHeight="1" x14ac:dyDescent="0.3">
      <c r="A30" s="155"/>
      <c r="B30" s="158"/>
      <c r="C30" s="158"/>
      <c r="D30" s="152"/>
      <c r="E30" s="152"/>
      <c r="F30" s="152"/>
      <c r="G30" s="152"/>
    </row>
    <row r="31" spans="1:7" s="9" customFormat="1" ht="12.6" customHeight="1" x14ac:dyDescent="0.3">
      <c r="A31" s="153">
        <v>6</v>
      </c>
      <c r="B31" s="156" t="str">
        <f ca="1">IF(INDEX('Ficha de inscrição - nível 1'!A:A,MATCH('lista de inscritos - nível 1'!$A31,'Ficha de inscrição - nível 1'!$E:$E,0))="","",INDEX('Ficha de inscrição - nível 1'!A:A,MATCH('lista de inscritos - nível 1'!$A31,'Ficha de inscrição - nível 1'!$E:$E,0)))</f>
        <v/>
      </c>
      <c r="C31" s="156" t="str">
        <f ca="1">IF(INDEX('Ficha de inscrição - nível 1'!G:G,MATCH('lista de inscritos - nível 1'!$A31,'Ficha de inscrição - nível 1'!$E:$E,0))="","",INDEX('Ficha de inscrição - nível 1'!G:G,MATCH('lista de inscritos - nível 1'!$A31,'Ficha de inscrição - nível 1'!$E:$E,0)))</f>
        <v/>
      </c>
      <c r="D31" s="150" t="str">
        <f ca="1">IF(INDEX('Ficha de inscrição - nível 1'!H:H,MATCH('lista de inscritos - nível 1'!$A31,'Ficha de inscrição - nível 1'!$E:$E,0))="","",INDEX('Ficha de inscrição - nível 1'!H:H,MATCH('lista de inscritos - nível 1'!$A31,'Ficha de inscrição - nível 1'!$E:$E,0)))</f>
        <v/>
      </c>
      <c r="E31" s="150" t="str">
        <f ca="1">IF(INDEX('Ficha de inscrição - nível 1'!I:I,MATCH('lista de inscritos - nível 1'!$A31,'Ficha de inscrição - nível 1'!$E:$E,0))="","",INDEX('Ficha de inscrição - nível 1'!I:I,MATCH('lista de inscritos - nível 1'!$A31,'Ficha de inscrição - nível 1'!$E:$E,0)))</f>
        <v/>
      </c>
      <c r="F31" s="150" t="str">
        <f ca="1">IF(INDEX('Ficha de inscrição - nível 1'!J:J,MATCH('lista de inscritos - nível 1'!$A31,'Ficha de inscrição - nível 1'!$E:$E,0))="","",INDEX('Ficha de inscrição - nível 1'!J:J,MATCH('lista de inscritos - nível 1'!$A31,'Ficha de inscrição - nível 1'!$E:$E,0)))</f>
        <v/>
      </c>
      <c r="G31" s="150" t="str">
        <f ca="1">IF(INDEX('Ficha de inscrição - nível 1'!K:K,MATCH('lista de inscritos - nível 1'!$A31,'Ficha de inscrição - nível 1'!$E:$E,0))="","",INDEX('Ficha de inscrição - nível 1'!K:K,MATCH('lista de inscritos - nível 1'!$A31,'Ficha de inscrição - nível 1'!$E:$E,0)))</f>
        <v/>
      </c>
    </row>
    <row r="32" spans="1:7" s="9" customFormat="1" ht="12.6" customHeight="1" x14ac:dyDescent="0.3">
      <c r="A32" s="154"/>
      <c r="B32" s="157"/>
      <c r="C32" s="157"/>
      <c r="D32" s="151"/>
      <c r="E32" s="151"/>
      <c r="F32" s="151"/>
      <c r="G32" s="151"/>
    </row>
    <row r="33" spans="1:7" s="9" customFormat="1" ht="12.6" customHeight="1" x14ac:dyDescent="0.3">
      <c r="A33" s="155"/>
      <c r="B33" s="158"/>
      <c r="C33" s="158"/>
      <c r="D33" s="152"/>
      <c r="E33" s="152"/>
      <c r="F33" s="152"/>
      <c r="G33" s="152"/>
    </row>
    <row r="34" spans="1:7" s="9" customFormat="1" ht="9" hidden="1" customHeight="1" x14ac:dyDescent="0.3">
      <c r="A34" s="153">
        <v>7</v>
      </c>
      <c r="B34" s="156" t="str">
        <f ca="1">IF(INDEX('Ficha de inscrição - nível 1'!A:A,MATCH('lista de inscritos - nível 1'!$A34,'Ficha de inscrição - nível 1'!$E:$E,0))="","",INDEX('Ficha de inscrição - nível 1'!A:A,MATCH('lista de inscritos - nível 1'!$A34,'Ficha de inscrição - nível 1'!$E:$E,0)))</f>
        <v/>
      </c>
      <c r="C34" s="156" t="str">
        <f ca="1">IF(INDEX('Ficha de inscrição - nível 1'!G:G,MATCH('lista de inscritos - nível 1'!$A34,'Ficha de inscrição - nível 1'!$E:$E,0))="","",INDEX('Ficha de inscrição - nível 1'!G:G,MATCH('lista de inscritos - nível 1'!$A34,'Ficha de inscrição - nível 1'!$E:$E,0)))</f>
        <v/>
      </c>
      <c r="D34" s="150" t="str">
        <f ca="1">IF(INDEX('Ficha de inscrição - nível 1'!H:H,MATCH('lista de inscritos - nível 1'!$A34,'Ficha de inscrição - nível 1'!$E:$E,0))="","",INDEX('Ficha de inscrição - nível 1'!H:H,MATCH('lista de inscritos - nível 1'!$A34,'Ficha de inscrição - nível 1'!$E:$E,0)))</f>
        <v/>
      </c>
      <c r="E34" s="150" t="str">
        <f ca="1">IF(INDEX('Ficha de inscrição - nível 1'!I:I,MATCH('lista de inscritos - nível 1'!$A34,'Ficha de inscrição - nível 1'!$E:$E,0))="","",INDEX('Ficha de inscrição - nível 1'!I:I,MATCH('lista de inscritos - nível 1'!$A34,'Ficha de inscrição - nível 1'!$E:$E,0)))</f>
        <v/>
      </c>
      <c r="F34" s="150" t="str">
        <f ca="1">IF(INDEX('Ficha de inscrição - nível 1'!J:J,MATCH('lista de inscritos - nível 1'!$A34,'Ficha de inscrição - nível 1'!$E:$E,0))="","",INDEX('Ficha de inscrição - nível 1'!J:J,MATCH('lista de inscritos - nível 1'!$A34,'Ficha de inscrição - nível 1'!$E:$E,0)))</f>
        <v/>
      </c>
      <c r="G34" s="150" t="str">
        <f ca="1">IF(INDEX('Ficha de inscrição - nível 1'!K:K,MATCH('lista de inscritos - nível 1'!$A34,'Ficha de inscrição - nível 1'!$E:$E,0))="","",INDEX('Ficha de inscrição - nível 1'!K:K,MATCH('lista de inscritos - nível 1'!$A34,'Ficha de inscrição - nível 1'!$E:$E,0)))</f>
        <v/>
      </c>
    </row>
    <row r="35" spans="1:7" s="9" customFormat="1" ht="9" hidden="1" customHeight="1" x14ac:dyDescent="0.3">
      <c r="A35" s="154"/>
      <c r="B35" s="157"/>
      <c r="C35" s="157"/>
      <c r="D35" s="151"/>
      <c r="E35" s="151"/>
      <c r="F35" s="151"/>
      <c r="G35" s="151"/>
    </row>
    <row r="36" spans="1:7" s="9" customFormat="1" ht="9" hidden="1" customHeight="1" x14ac:dyDescent="0.3">
      <c r="A36" s="155"/>
      <c r="B36" s="158"/>
      <c r="C36" s="158"/>
      <c r="D36" s="152"/>
      <c r="E36" s="152"/>
      <c r="F36" s="152"/>
      <c r="G36" s="152"/>
    </row>
    <row r="37" spans="1:7" s="9" customFormat="1" ht="9" hidden="1" customHeight="1" x14ac:dyDescent="0.3">
      <c r="A37" s="153">
        <v>8</v>
      </c>
      <c r="B37" s="156" t="str">
        <f ca="1">IF(INDEX('Ficha de inscrição - nível 1'!A:A,MATCH('lista de inscritos - nível 1'!$A37,'Ficha de inscrição - nível 1'!$E:$E,0))="","",INDEX('Ficha de inscrição - nível 1'!A:A,MATCH('lista de inscritos - nível 1'!$A37,'Ficha de inscrição - nível 1'!$E:$E,0)))</f>
        <v/>
      </c>
      <c r="C37" s="156" t="str">
        <f ca="1">IF(INDEX('Ficha de inscrição - nível 1'!G:G,MATCH('lista de inscritos - nível 1'!$A37,'Ficha de inscrição - nível 1'!$E:$E,0))="","",INDEX('Ficha de inscrição - nível 1'!G:G,MATCH('lista de inscritos - nível 1'!$A37,'Ficha de inscrição - nível 1'!$E:$E,0)))</f>
        <v/>
      </c>
      <c r="D37" s="150" t="str">
        <f ca="1">IF(INDEX('Ficha de inscrição - nível 1'!H:H,MATCH('lista de inscritos - nível 1'!$A37,'Ficha de inscrição - nível 1'!$E:$E,0))="","",INDEX('Ficha de inscrição - nível 1'!H:H,MATCH('lista de inscritos - nível 1'!$A37,'Ficha de inscrição - nível 1'!$E:$E,0)))</f>
        <v/>
      </c>
      <c r="E37" s="150" t="str">
        <f ca="1">IF(INDEX('Ficha de inscrição - nível 1'!I:I,MATCH('lista de inscritos - nível 1'!$A37,'Ficha de inscrição - nível 1'!$E:$E,0))="","",INDEX('Ficha de inscrição - nível 1'!I:I,MATCH('lista de inscritos - nível 1'!$A37,'Ficha de inscrição - nível 1'!$E:$E,0)))</f>
        <v/>
      </c>
      <c r="F37" s="150" t="str">
        <f ca="1">IF(INDEX('Ficha de inscrição - nível 1'!J:J,MATCH('lista de inscritos - nível 1'!$A37,'Ficha de inscrição - nível 1'!$E:$E,0))="","",INDEX('Ficha de inscrição - nível 1'!J:J,MATCH('lista de inscritos - nível 1'!$A37,'Ficha de inscrição - nível 1'!$E:$E,0)))</f>
        <v/>
      </c>
      <c r="G37" s="150" t="str">
        <f ca="1">IF(INDEX('Ficha de inscrição - nível 1'!K:K,MATCH('lista de inscritos - nível 1'!$A37,'Ficha de inscrição - nível 1'!$E:$E,0))="","",INDEX('Ficha de inscrição - nível 1'!K:K,MATCH('lista de inscritos - nível 1'!$A37,'Ficha de inscrição - nível 1'!$E:$E,0)))</f>
        <v/>
      </c>
    </row>
    <row r="38" spans="1:7" s="9" customFormat="1" ht="9" hidden="1" customHeight="1" x14ac:dyDescent="0.3">
      <c r="A38" s="154"/>
      <c r="B38" s="157"/>
      <c r="C38" s="157"/>
      <c r="D38" s="151"/>
      <c r="E38" s="151"/>
      <c r="F38" s="151"/>
      <c r="G38" s="151"/>
    </row>
    <row r="39" spans="1:7" s="9" customFormat="1" ht="9" hidden="1" customHeight="1" x14ac:dyDescent="0.3">
      <c r="A39" s="155"/>
      <c r="B39" s="158"/>
      <c r="C39" s="158"/>
      <c r="D39" s="152"/>
      <c r="E39" s="152"/>
      <c r="F39" s="152"/>
      <c r="G39" s="152"/>
    </row>
    <row r="40" spans="1:7" s="9" customFormat="1" ht="9" hidden="1" customHeight="1" x14ac:dyDescent="0.3">
      <c r="A40" s="153">
        <v>9</v>
      </c>
      <c r="B40" s="156" t="str">
        <f ca="1">IF(INDEX('Ficha de inscrição - nível 1'!A:A,MATCH('lista de inscritos - nível 1'!$A40,'Ficha de inscrição - nível 1'!$E:$E,0))="","",INDEX('Ficha de inscrição - nível 1'!A:A,MATCH('lista de inscritos - nível 1'!$A40,'Ficha de inscrição - nível 1'!$E:$E,0)))</f>
        <v/>
      </c>
      <c r="C40" s="156" t="str">
        <f ca="1">IF(INDEX('Ficha de inscrição - nível 1'!G:G,MATCH('lista de inscritos - nível 1'!$A40,'Ficha de inscrição - nível 1'!$E:$E,0))="","",INDEX('Ficha de inscrição - nível 1'!G:G,MATCH('lista de inscritos - nível 1'!$A40,'Ficha de inscrição - nível 1'!$E:$E,0)))</f>
        <v/>
      </c>
      <c r="D40" s="150" t="str">
        <f ca="1">IF(INDEX('Ficha de inscrição - nível 1'!H:H,MATCH('lista de inscritos - nível 1'!$A40,'Ficha de inscrição - nível 1'!$E:$E,0))="","",INDEX('Ficha de inscrição - nível 1'!H:H,MATCH('lista de inscritos - nível 1'!$A40,'Ficha de inscrição - nível 1'!$E:$E,0)))</f>
        <v/>
      </c>
      <c r="E40" s="150" t="str">
        <f ca="1">IF(INDEX('Ficha de inscrição - nível 1'!I:I,MATCH('lista de inscritos - nível 1'!$A40,'Ficha de inscrição - nível 1'!$E:$E,0))="","",INDEX('Ficha de inscrição - nível 1'!I:I,MATCH('lista de inscritos - nível 1'!$A40,'Ficha de inscrição - nível 1'!$E:$E,0)))</f>
        <v/>
      </c>
      <c r="F40" s="150" t="str">
        <f ca="1">IF(INDEX('Ficha de inscrição - nível 1'!J:J,MATCH('lista de inscritos - nível 1'!$A40,'Ficha de inscrição - nível 1'!$E:$E,0))="","",INDEX('Ficha de inscrição - nível 1'!J:J,MATCH('lista de inscritos - nível 1'!$A40,'Ficha de inscrição - nível 1'!$E:$E,0)))</f>
        <v/>
      </c>
      <c r="G40" s="150" t="str">
        <f ca="1">IF(INDEX('Ficha de inscrição - nível 1'!K:K,MATCH('lista de inscritos - nível 1'!$A40,'Ficha de inscrição - nível 1'!$E:$E,0))="","",INDEX('Ficha de inscrição - nível 1'!K:K,MATCH('lista de inscritos - nível 1'!$A40,'Ficha de inscrição - nível 1'!$E:$E,0)))</f>
        <v/>
      </c>
    </row>
    <row r="41" spans="1:7" s="9" customFormat="1" ht="9" hidden="1" customHeight="1" x14ac:dyDescent="0.3">
      <c r="A41" s="154"/>
      <c r="B41" s="157"/>
      <c r="C41" s="157"/>
      <c r="D41" s="151"/>
      <c r="E41" s="151"/>
      <c r="F41" s="151"/>
      <c r="G41" s="151"/>
    </row>
    <row r="42" spans="1:7" s="9" customFormat="1" ht="9" hidden="1" customHeight="1" x14ac:dyDescent="0.3">
      <c r="A42" s="155"/>
      <c r="B42" s="158"/>
      <c r="C42" s="158"/>
      <c r="D42" s="152"/>
      <c r="E42" s="152"/>
      <c r="F42" s="152"/>
      <c r="G42" s="152"/>
    </row>
    <row r="43" spans="1:7" s="9" customFormat="1" ht="9" hidden="1" customHeight="1" x14ac:dyDescent="0.3">
      <c r="A43" s="153">
        <v>10</v>
      </c>
      <c r="B43" s="156" t="str">
        <f ca="1">IF(INDEX('Ficha de inscrição - nível 1'!A:A,MATCH('lista de inscritos - nível 1'!$A43,'Ficha de inscrição - nível 1'!$E:$E,0))="","",INDEX('Ficha de inscrição - nível 1'!A:A,MATCH('lista de inscritos - nível 1'!$A43,'Ficha de inscrição - nível 1'!$E:$E,0)))</f>
        <v/>
      </c>
      <c r="C43" s="156" t="str">
        <f ca="1">IF(INDEX('Ficha de inscrição - nível 1'!G:G,MATCH('lista de inscritos - nível 1'!$A43,'Ficha de inscrição - nível 1'!$E:$E,0))="","",INDEX('Ficha de inscrição - nível 1'!G:G,MATCH('lista de inscritos - nível 1'!$A43,'Ficha de inscrição - nível 1'!$E:$E,0)))</f>
        <v/>
      </c>
      <c r="D43" s="150" t="str">
        <f ca="1">IF(INDEX('Ficha de inscrição - nível 1'!H:H,MATCH('lista de inscritos - nível 1'!$A43,'Ficha de inscrição - nível 1'!$E:$E,0))="","",INDEX('Ficha de inscrição - nível 1'!H:H,MATCH('lista de inscritos - nível 1'!$A43,'Ficha de inscrição - nível 1'!$E:$E,0)))</f>
        <v/>
      </c>
      <c r="E43" s="150" t="str">
        <f ca="1">IF(INDEX('Ficha de inscrição - nível 1'!I:I,MATCH('lista de inscritos - nível 1'!$A43,'Ficha de inscrição - nível 1'!$E:$E,0))="","",INDEX('Ficha de inscrição - nível 1'!I:I,MATCH('lista de inscritos - nível 1'!$A43,'Ficha de inscrição - nível 1'!$E:$E,0)))</f>
        <v/>
      </c>
      <c r="F43" s="150" t="str">
        <f ca="1">IF(INDEX('Ficha de inscrição - nível 1'!J:J,MATCH('lista de inscritos - nível 1'!$A43,'Ficha de inscrição - nível 1'!$E:$E,0))="","",INDEX('Ficha de inscrição - nível 1'!J:J,MATCH('lista de inscritos - nível 1'!$A43,'Ficha de inscrição - nível 1'!$E:$E,0)))</f>
        <v/>
      </c>
      <c r="G43" s="150" t="str">
        <f ca="1">IF(INDEX('Ficha de inscrição - nível 1'!K:K,MATCH('lista de inscritos - nível 1'!$A43,'Ficha de inscrição - nível 1'!$E:$E,0))="","",INDEX('Ficha de inscrição - nível 1'!K:K,MATCH('lista de inscritos - nível 1'!$A43,'Ficha de inscrição - nível 1'!$E:$E,0)))</f>
        <v/>
      </c>
    </row>
    <row r="44" spans="1:7" s="9" customFormat="1" ht="9" hidden="1" customHeight="1" x14ac:dyDescent="0.3">
      <c r="A44" s="154"/>
      <c r="B44" s="157"/>
      <c r="C44" s="157"/>
      <c r="D44" s="151"/>
      <c r="E44" s="151"/>
      <c r="F44" s="151"/>
      <c r="G44" s="151"/>
    </row>
    <row r="45" spans="1:7" s="9" customFormat="1" ht="9" hidden="1" customHeight="1" x14ac:dyDescent="0.3">
      <c r="A45" s="155"/>
      <c r="B45" s="158"/>
      <c r="C45" s="158"/>
      <c r="D45" s="152"/>
      <c r="E45" s="152"/>
      <c r="F45" s="152"/>
      <c r="G45" s="152"/>
    </row>
    <row r="46" spans="1:7" s="9" customFormat="1" ht="9" hidden="1" customHeight="1" x14ac:dyDescent="0.3">
      <c r="A46" s="153">
        <v>11</v>
      </c>
      <c r="B46" s="156" t="str">
        <f ca="1">IF(INDEX('Ficha de inscrição - nível 1'!A:A,MATCH('lista de inscritos - nível 1'!$A46,'Ficha de inscrição - nível 1'!$E:$E,0))="","",INDEX('Ficha de inscrição - nível 1'!A:A,MATCH('lista de inscritos - nível 1'!$A46,'Ficha de inscrição - nível 1'!$E:$E,0)))</f>
        <v/>
      </c>
      <c r="C46" s="150" t="str">
        <f ca="1">IF(INDEX('Ficha de inscrição - nível 1'!G:G,MATCH('lista de inscritos - nível 1'!$A46,'Ficha de inscrição - nível 1'!$E:$E,0))="","",INDEX('Ficha de inscrição - nível 1'!G:G,MATCH('lista de inscritos - nível 1'!$A46,'Ficha de inscrição - nível 1'!$E:$E,0)))</f>
        <v/>
      </c>
      <c r="D46" s="150" t="str">
        <f ca="1">IF(INDEX('Ficha de inscrição - nível 1'!H:H,MATCH('lista de inscritos - nível 1'!$A46,'Ficha de inscrição - nível 1'!$E:$E,0))="","",INDEX('Ficha de inscrição - nível 1'!H:H,MATCH('lista de inscritos - nível 1'!$A46,'Ficha de inscrição - nível 1'!$E:$E,0)))</f>
        <v/>
      </c>
      <c r="E46" s="150" t="str">
        <f ca="1">IF(INDEX('Ficha de inscrição - nível 1'!I:I,MATCH('lista de inscritos - nível 1'!$A46,'Ficha de inscrição - nível 1'!$E:$E,0))="","",INDEX('Ficha de inscrição - nível 1'!I:I,MATCH('lista de inscritos - nível 1'!$A46,'Ficha de inscrição - nível 1'!$E:$E,0)))</f>
        <v/>
      </c>
      <c r="F46" s="150" t="str">
        <f ca="1">IF(INDEX('Ficha de inscrição - nível 1'!J:J,MATCH('lista de inscritos - nível 1'!$A46,'Ficha de inscrição - nível 1'!$E:$E,0))="","",INDEX('Ficha de inscrição - nível 1'!J:J,MATCH('lista de inscritos - nível 1'!$A46,'Ficha de inscrição - nível 1'!$E:$E,0)))</f>
        <v/>
      </c>
      <c r="G46" s="150" t="str">
        <f ca="1">IF(INDEX('Ficha de inscrição - nível 1'!K:K,MATCH('lista de inscritos - nível 1'!$A46,'Ficha de inscrição - nível 1'!$E:$E,0))="","",INDEX('Ficha de inscrição - nível 1'!K:K,MATCH('lista de inscritos - nível 1'!$A46,'Ficha de inscrição - nível 1'!$E:$E,0)))</f>
        <v/>
      </c>
    </row>
    <row r="47" spans="1:7" s="9" customFormat="1" ht="9" hidden="1" customHeight="1" x14ac:dyDescent="0.3">
      <c r="A47" s="154"/>
      <c r="B47" s="157"/>
      <c r="C47" s="151"/>
      <c r="D47" s="151"/>
      <c r="E47" s="151"/>
      <c r="F47" s="151"/>
      <c r="G47" s="151"/>
    </row>
    <row r="48" spans="1:7" s="9" customFormat="1" ht="9" hidden="1" customHeight="1" x14ac:dyDescent="0.3">
      <c r="A48" s="155"/>
      <c r="B48" s="158"/>
      <c r="C48" s="152"/>
      <c r="D48" s="152"/>
      <c r="E48" s="152"/>
      <c r="F48" s="152"/>
      <c r="G48" s="152"/>
    </row>
    <row r="49" spans="1:7" s="9" customFormat="1" ht="9" hidden="1" customHeight="1" x14ac:dyDescent="0.3">
      <c r="A49" s="153">
        <v>12</v>
      </c>
      <c r="B49" s="156" t="str">
        <f ca="1">IF(INDEX('Ficha de inscrição - nível 1'!A:A,MATCH('lista de inscritos - nível 1'!$A49,'Ficha de inscrição - nível 1'!$E:$E,0))="","",INDEX('Ficha de inscrição - nível 1'!A:A,MATCH('lista de inscritos - nível 1'!$A49,'Ficha de inscrição - nível 1'!$E:$E,0)))</f>
        <v/>
      </c>
      <c r="C49" s="150" t="str">
        <f ca="1">IF(INDEX('Ficha de inscrição - nível 1'!G:G,MATCH('lista de inscritos - nível 1'!$A49,'Ficha de inscrição - nível 1'!$E:$E,0))="","",INDEX('Ficha de inscrição - nível 1'!G:G,MATCH('lista de inscritos - nível 1'!$A49,'Ficha de inscrição - nível 1'!$E:$E,0)))</f>
        <v/>
      </c>
      <c r="D49" s="150" t="str">
        <f ca="1">IF(INDEX('Ficha de inscrição - nível 1'!H:H,MATCH('lista de inscritos - nível 1'!$A49,'Ficha de inscrição - nível 1'!$E:$E,0))="","",INDEX('Ficha de inscrição - nível 1'!H:H,MATCH('lista de inscritos - nível 1'!$A49,'Ficha de inscrição - nível 1'!$E:$E,0)))</f>
        <v/>
      </c>
      <c r="E49" s="150" t="str">
        <f ca="1">IF(INDEX('Ficha de inscrição - nível 1'!I:I,MATCH('lista de inscritos - nível 1'!$A49,'Ficha de inscrição - nível 1'!$E:$E,0))="","",INDEX('Ficha de inscrição - nível 1'!I:I,MATCH('lista de inscritos - nível 1'!$A49,'Ficha de inscrição - nível 1'!$E:$E,0)))</f>
        <v/>
      </c>
      <c r="F49" s="150" t="str">
        <f ca="1">IF(INDEX('Ficha de inscrição - nível 1'!J:J,MATCH('lista de inscritos - nível 1'!$A49,'Ficha de inscrição - nível 1'!$E:$E,0))="","",INDEX('Ficha de inscrição - nível 1'!J:J,MATCH('lista de inscritos - nível 1'!$A49,'Ficha de inscrição - nível 1'!$E:$E,0)))</f>
        <v/>
      </c>
      <c r="G49" s="150" t="str">
        <f ca="1">IF(INDEX('Ficha de inscrição - nível 1'!K:K,MATCH('lista de inscritos - nível 1'!$A49,'Ficha de inscrição - nível 1'!$E:$E,0))="","",INDEX('Ficha de inscrição - nível 1'!K:K,MATCH('lista de inscritos - nível 1'!$A49,'Ficha de inscrição - nível 1'!$E:$E,0)))</f>
        <v/>
      </c>
    </row>
    <row r="50" spans="1:7" s="9" customFormat="1" ht="9" hidden="1" customHeight="1" x14ac:dyDescent="0.3">
      <c r="A50" s="154"/>
      <c r="B50" s="157"/>
      <c r="C50" s="151"/>
      <c r="D50" s="151"/>
      <c r="E50" s="151"/>
      <c r="F50" s="151"/>
      <c r="G50" s="151"/>
    </row>
    <row r="51" spans="1:7" s="9" customFormat="1" ht="9" hidden="1" customHeight="1" x14ac:dyDescent="0.3">
      <c r="A51" s="155"/>
      <c r="B51" s="158"/>
      <c r="C51" s="152"/>
      <c r="D51" s="152"/>
      <c r="E51" s="152"/>
      <c r="F51" s="152"/>
      <c r="G51" s="152"/>
    </row>
    <row r="52" spans="1:7" s="9" customFormat="1" ht="9" hidden="1" customHeight="1" x14ac:dyDescent="0.3">
      <c r="A52" s="153">
        <v>13</v>
      </c>
      <c r="B52" s="156" t="str">
        <f ca="1">IF(INDEX('Ficha de inscrição - nível 1'!A:A,MATCH('lista de inscritos - nível 1'!$A52,'Ficha de inscrição - nível 1'!$E:$E,0))="","",INDEX('Ficha de inscrição - nível 1'!A:A,MATCH('lista de inscritos - nível 1'!$A52,'Ficha de inscrição - nível 1'!$E:$E,0)))</f>
        <v/>
      </c>
      <c r="C52" s="150" t="str">
        <f ca="1">IF(INDEX('Ficha de inscrição - nível 1'!G:G,MATCH('lista de inscritos - nível 1'!$A52,'Ficha de inscrição - nível 1'!$E:$E,0))="","",INDEX('Ficha de inscrição - nível 1'!G:G,MATCH('lista de inscritos - nível 1'!$A52,'Ficha de inscrição - nível 1'!$E:$E,0)))</f>
        <v/>
      </c>
      <c r="D52" s="150" t="str">
        <f ca="1">IF(INDEX('Ficha de inscrição - nível 1'!H:H,MATCH('lista de inscritos - nível 1'!$A52,'Ficha de inscrição - nível 1'!$E:$E,0))="","",INDEX('Ficha de inscrição - nível 1'!H:H,MATCH('lista de inscritos - nível 1'!$A52,'Ficha de inscrição - nível 1'!$E:$E,0)))</f>
        <v/>
      </c>
      <c r="E52" s="150" t="str">
        <f ca="1">IF(INDEX('Ficha de inscrição - nível 1'!I:I,MATCH('lista de inscritos - nível 1'!$A52,'Ficha de inscrição - nível 1'!$E:$E,0))="","",INDEX('Ficha de inscrição - nível 1'!I:I,MATCH('lista de inscritos - nível 1'!$A52,'Ficha de inscrição - nível 1'!$E:$E,0)))</f>
        <v/>
      </c>
      <c r="F52" s="150" t="str">
        <f ca="1">IF(INDEX('Ficha de inscrição - nível 1'!J:J,MATCH('lista de inscritos - nível 1'!$A52,'Ficha de inscrição - nível 1'!$E:$E,0))="","",INDEX('Ficha de inscrição - nível 1'!J:J,MATCH('lista de inscritos - nível 1'!$A52,'Ficha de inscrição - nível 1'!$E:$E,0)))</f>
        <v/>
      </c>
      <c r="G52" s="150" t="str">
        <f ca="1">IF(INDEX('Ficha de inscrição - nível 1'!K:K,MATCH('lista de inscritos - nível 1'!$A52,'Ficha de inscrição - nível 1'!$E:$E,0))="","",INDEX('Ficha de inscrição - nível 1'!K:K,MATCH('lista de inscritos - nível 1'!$A52,'Ficha de inscrição - nível 1'!$E:$E,0)))</f>
        <v/>
      </c>
    </row>
    <row r="53" spans="1:7" s="9" customFormat="1" ht="9" hidden="1" customHeight="1" x14ac:dyDescent="0.3">
      <c r="A53" s="154"/>
      <c r="B53" s="157"/>
      <c r="C53" s="151"/>
      <c r="D53" s="151"/>
      <c r="E53" s="151"/>
      <c r="F53" s="151"/>
      <c r="G53" s="151"/>
    </row>
    <row r="54" spans="1:7" s="9" customFormat="1" ht="9" hidden="1" customHeight="1" x14ac:dyDescent="0.3">
      <c r="A54" s="155"/>
      <c r="B54" s="158"/>
      <c r="C54" s="152"/>
      <c r="D54" s="152"/>
      <c r="E54" s="152"/>
      <c r="F54" s="152"/>
      <c r="G54" s="152"/>
    </row>
    <row r="55" spans="1:7" s="9" customFormat="1" ht="9" hidden="1" customHeight="1" x14ac:dyDescent="0.3">
      <c r="A55" s="153">
        <v>14</v>
      </c>
      <c r="B55" s="156" t="str">
        <f ca="1">IF(INDEX('Ficha de inscrição - nível 1'!A:A,MATCH('lista de inscritos - nível 1'!$A55,'Ficha de inscrição - nível 1'!$E:$E,0))="","",INDEX('Ficha de inscrição - nível 1'!A:A,MATCH('lista de inscritos - nível 1'!$A55,'Ficha de inscrição - nível 1'!$E:$E,0)))</f>
        <v/>
      </c>
      <c r="C55" s="150" t="str">
        <f ca="1">IF(INDEX('Ficha de inscrição - nível 1'!G:G,MATCH('lista de inscritos - nível 1'!$A55,'Ficha de inscrição - nível 1'!$E:$E,0))="","",INDEX('Ficha de inscrição - nível 1'!G:G,MATCH('lista de inscritos - nível 1'!$A55,'Ficha de inscrição - nível 1'!$E:$E,0)))</f>
        <v/>
      </c>
      <c r="D55" s="150" t="str">
        <f ca="1">IF(INDEX('Ficha de inscrição - nível 1'!H:H,MATCH('lista de inscritos - nível 1'!$A55,'Ficha de inscrição - nível 1'!$E:$E,0))="","",INDEX('Ficha de inscrição - nível 1'!H:H,MATCH('lista de inscritos - nível 1'!$A55,'Ficha de inscrição - nível 1'!$E:$E,0)))</f>
        <v/>
      </c>
      <c r="E55" s="150" t="str">
        <f ca="1">IF(INDEX('Ficha de inscrição - nível 1'!I:I,MATCH('lista de inscritos - nível 1'!$A55,'Ficha de inscrição - nível 1'!$E:$E,0))="","",INDEX('Ficha de inscrição - nível 1'!I:I,MATCH('lista de inscritos - nível 1'!$A55,'Ficha de inscrição - nível 1'!$E:$E,0)))</f>
        <v/>
      </c>
      <c r="F55" s="150" t="str">
        <f ca="1">IF(INDEX('Ficha de inscrição - nível 1'!J:J,MATCH('lista de inscritos - nível 1'!$A55,'Ficha de inscrição - nível 1'!$E:$E,0))="","",INDEX('Ficha de inscrição - nível 1'!J:J,MATCH('lista de inscritos - nível 1'!$A55,'Ficha de inscrição - nível 1'!$E:$E,0)))</f>
        <v/>
      </c>
      <c r="G55" s="150" t="str">
        <f ca="1">IF(INDEX('Ficha de inscrição - nível 1'!K:K,MATCH('lista de inscritos - nível 1'!$A55,'Ficha de inscrição - nível 1'!$E:$E,0))="","",INDEX('Ficha de inscrição - nível 1'!K:K,MATCH('lista de inscritos - nível 1'!$A55,'Ficha de inscrição - nível 1'!$E:$E,0)))</f>
        <v/>
      </c>
    </row>
    <row r="56" spans="1:7" s="9" customFormat="1" ht="9" hidden="1" customHeight="1" x14ac:dyDescent="0.3">
      <c r="A56" s="154"/>
      <c r="B56" s="157"/>
      <c r="C56" s="151"/>
      <c r="D56" s="151"/>
      <c r="E56" s="151"/>
      <c r="F56" s="151"/>
      <c r="G56" s="151"/>
    </row>
    <row r="57" spans="1:7" s="9" customFormat="1" ht="9" hidden="1" customHeight="1" x14ac:dyDescent="0.3">
      <c r="A57" s="155"/>
      <c r="B57" s="158"/>
      <c r="C57" s="152"/>
      <c r="D57" s="152"/>
      <c r="E57" s="152"/>
      <c r="F57" s="152"/>
      <c r="G57" s="152"/>
    </row>
    <row r="58" spans="1:7" s="9" customFormat="1" ht="9" hidden="1" customHeight="1" x14ac:dyDescent="0.3">
      <c r="A58" s="153">
        <v>15</v>
      </c>
      <c r="B58" s="156" t="str">
        <f ca="1">IF(INDEX('Ficha de inscrição - nível 1'!A:A,MATCH('lista de inscritos - nível 1'!$A58,'Ficha de inscrição - nível 1'!$E:$E,0))="","",INDEX('Ficha de inscrição - nível 1'!A:A,MATCH('lista de inscritos - nível 1'!$A58,'Ficha de inscrição - nível 1'!$E:$E,0)))</f>
        <v/>
      </c>
      <c r="C58" s="150" t="str">
        <f ca="1">IF(INDEX('Ficha de inscrição - nível 1'!G:G,MATCH('lista de inscritos - nível 1'!$A58,'Ficha de inscrição - nível 1'!$E:$E,0))="","",INDEX('Ficha de inscrição - nível 1'!G:G,MATCH('lista de inscritos - nível 1'!$A58,'Ficha de inscrição - nível 1'!$E:$E,0)))</f>
        <v/>
      </c>
      <c r="D58" s="150" t="str">
        <f ca="1">IF(INDEX('Ficha de inscrição - nível 1'!H:H,MATCH('lista de inscritos - nível 1'!$A58,'Ficha de inscrição - nível 1'!$E:$E,0))="","",INDEX('Ficha de inscrição - nível 1'!H:H,MATCH('lista de inscritos - nível 1'!$A58,'Ficha de inscrição - nível 1'!$E:$E,0)))</f>
        <v/>
      </c>
      <c r="E58" s="150" t="str">
        <f ca="1">IF(INDEX('Ficha de inscrição - nível 1'!I:I,MATCH('lista de inscritos - nível 1'!$A58,'Ficha de inscrição - nível 1'!$E:$E,0))="","",INDEX('Ficha de inscrição - nível 1'!I:I,MATCH('lista de inscritos - nível 1'!$A58,'Ficha de inscrição - nível 1'!$E:$E,0)))</f>
        <v/>
      </c>
      <c r="F58" s="150" t="str">
        <f ca="1">IF(INDEX('Ficha de inscrição - nível 1'!J:J,MATCH('lista de inscritos - nível 1'!$A58,'Ficha de inscrição - nível 1'!$E:$E,0))="","",INDEX('Ficha de inscrição - nível 1'!J:J,MATCH('lista de inscritos - nível 1'!$A58,'Ficha de inscrição - nível 1'!$E:$E,0)))</f>
        <v/>
      </c>
      <c r="G58" s="150" t="str">
        <f ca="1">IF(INDEX('Ficha de inscrição - nível 1'!K:K,MATCH('lista de inscritos - nível 1'!$A58,'Ficha de inscrição - nível 1'!$E:$E,0))="","",INDEX('Ficha de inscrição - nível 1'!K:K,MATCH('lista de inscritos - nível 1'!$A58,'Ficha de inscrição - nível 1'!$E:$E,0)))</f>
        <v/>
      </c>
    </row>
    <row r="59" spans="1:7" s="9" customFormat="1" ht="9" hidden="1" customHeight="1" x14ac:dyDescent="0.3">
      <c r="A59" s="154"/>
      <c r="B59" s="157"/>
      <c r="C59" s="151"/>
      <c r="D59" s="151"/>
      <c r="E59" s="151"/>
      <c r="F59" s="151"/>
      <c r="G59" s="151"/>
    </row>
    <row r="60" spans="1:7" s="9" customFormat="1" ht="9" hidden="1" customHeight="1" x14ac:dyDescent="0.3">
      <c r="A60" s="155"/>
      <c r="B60" s="158"/>
      <c r="C60" s="152"/>
      <c r="D60" s="152"/>
      <c r="E60" s="152"/>
      <c r="F60" s="152"/>
      <c r="G60" s="152"/>
    </row>
    <row r="61" spans="1:7" s="9" customFormat="1" ht="9" hidden="1" customHeight="1" x14ac:dyDescent="0.3">
      <c r="A61" s="153">
        <v>16</v>
      </c>
      <c r="B61" s="156" t="str">
        <f ca="1">IF(INDEX('Ficha de inscrição - nível 1'!A:A,MATCH('lista de inscritos - nível 1'!$A61,'Ficha de inscrição - nível 1'!$E:$E,0))="","",INDEX('Ficha de inscrição - nível 1'!A:A,MATCH('lista de inscritos - nível 1'!$A61,'Ficha de inscrição - nível 1'!$E:$E,0)))</f>
        <v/>
      </c>
      <c r="C61" s="150" t="str">
        <f ca="1">IF(INDEX('Ficha de inscrição - nível 1'!G:G,MATCH('lista de inscritos - nível 1'!$A61,'Ficha de inscrição - nível 1'!$E:$E,0))="","",INDEX('Ficha de inscrição - nível 1'!G:G,MATCH('lista de inscritos - nível 1'!$A61,'Ficha de inscrição - nível 1'!$E:$E,0)))</f>
        <v/>
      </c>
      <c r="D61" s="150" t="str">
        <f ca="1">IF(INDEX('Ficha de inscrição - nível 1'!H:H,MATCH('lista de inscritos - nível 1'!$A61,'Ficha de inscrição - nível 1'!$E:$E,0))="","",INDEX('Ficha de inscrição - nível 1'!H:H,MATCH('lista de inscritos - nível 1'!$A61,'Ficha de inscrição - nível 1'!$E:$E,0)))</f>
        <v/>
      </c>
      <c r="E61" s="150" t="str">
        <f ca="1">IF(INDEX('Ficha de inscrição - nível 1'!I:I,MATCH('lista de inscritos - nível 1'!$A61,'Ficha de inscrição - nível 1'!$E:$E,0))="","",INDEX('Ficha de inscrição - nível 1'!I:I,MATCH('lista de inscritos - nível 1'!$A61,'Ficha de inscrição - nível 1'!$E:$E,0)))</f>
        <v/>
      </c>
      <c r="F61" s="150" t="str">
        <f ca="1">IF(INDEX('Ficha de inscrição - nível 1'!J:J,MATCH('lista de inscritos - nível 1'!$A61,'Ficha de inscrição - nível 1'!$E:$E,0))="","",INDEX('Ficha de inscrição - nível 1'!J:J,MATCH('lista de inscritos - nível 1'!$A61,'Ficha de inscrição - nível 1'!$E:$E,0)))</f>
        <v/>
      </c>
      <c r="G61" s="150" t="str">
        <f ca="1">IF(INDEX('Ficha de inscrição - nível 1'!K:K,MATCH('lista de inscritos - nível 1'!$A61,'Ficha de inscrição - nível 1'!$E:$E,0))="","",INDEX('Ficha de inscrição - nível 1'!K:K,MATCH('lista de inscritos - nível 1'!$A61,'Ficha de inscrição - nível 1'!$E:$E,0)))</f>
        <v/>
      </c>
    </row>
    <row r="62" spans="1:7" s="9" customFormat="1" ht="9" hidden="1" customHeight="1" x14ac:dyDescent="0.3">
      <c r="A62" s="154"/>
      <c r="B62" s="157"/>
      <c r="C62" s="151"/>
      <c r="D62" s="151"/>
      <c r="E62" s="151"/>
      <c r="F62" s="151"/>
      <c r="G62" s="151"/>
    </row>
    <row r="63" spans="1:7" s="9" customFormat="1" ht="9" hidden="1" customHeight="1" x14ac:dyDescent="0.3">
      <c r="A63" s="155"/>
      <c r="B63" s="158"/>
      <c r="C63" s="152"/>
      <c r="D63" s="152"/>
      <c r="E63" s="152"/>
      <c r="F63" s="152"/>
      <c r="G63" s="152"/>
    </row>
    <row r="64" spans="1:7" s="9" customFormat="1" ht="9" hidden="1" customHeight="1" x14ac:dyDescent="0.3">
      <c r="A64" s="153">
        <v>17</v>
      </c>
      <c r="B64" s="156" t="str">
        <f ca="1">IF(INDEX('Ficha de inscrição - nível 1'!A:A,MATCH('lista de inscritos - nível 1'!$A64,'Ficha de inscrição - nível 1'!$E:$E,0))="","",INDEX('Ficha de inscrição - nível 1'!A:A,MATCH('lista de inscritos - nível 1'!$A64,'Ficha de inscrição - nível 1'!$E:$E,0)))</f>
        <v/>
      </c>
      <c r="C64" s="150" t="str">
        <f ca="1">IF(INDEX('Ficha de inscrição - nível 1'!G:G,MATCH('lista de inscritos - nível 1'!$A64,'Ficha de inscrição - nível 1'!$E:$E,0))="","",INDEX('Ficha de inscrição - nível 1'!G:G,MATCH('lista de inscritos - nível 1'!$A64,'Ficha de inscrição - nível 1'!$E:$E,0)))</f>
        <v/>
      </c>
      <c r="D64" s="150" t="str">
        <f ca="1">IF(INDEX('Ficha de inscrição - nível 1'!H:H,MATCH('lista de inscritos - nível 1'!$A64,'Ficha de inscrição - nível 1'!$E:$E,0))="","",INDEX('Ficha de inscrição - nível 1'!H:H,MATCH('lista de inscritos - nível 1'!$A64,'Ficha de inscrição - nível 1'!$E:$E,0)))</f>
        <v/>
      </c>
      <c r="E64" s="150" t="str">
        <f ca="1">IF(INDEX('Ficha de inscrição - nível 1'!I:I,MATCH('lista de inscritos - nível 1'!$A64,'Ficha de inscrição - nível 1'!$E:$E,0))="","",INDEX('Ficha de inscrição - nível 1'!I:I,MATCH('lista de inscritos - nível 1'!$A64,'Ficha de inscrição - nível 1'!$E:$E,0)))</f>
        <v/>
      </c>
      <c r="F64" s="150" t="str">
        <f ca="1">IF(INDEX('Ficha de inscrição - nível 1'!J:J,MATCH('lista de inscritos - nível 1'!$A64,'Ficha de inscrição - nível 1'!$E:$E,0))="","",INDEX('Ficha de inscrição - nível 1'!J:J,MATCH('lista de inscritos - nível 1'!$A64,'Ficha de inscrição - nível 1'!$E:$E,0)))</f>
        <v/>
      </c>
      <c r="G64" s="150" t="str">
        <f ca="1">IF(INDEX('Ficha de inscrição - nível 1'!K:K,MATCH('lista de inscritos - nível 1'!$A64,'Ficha de inscrição - nível 1'!$E:$E,0))="","",INDEX('Ficha de inscrição - nível 1'!K:K,MATCH('lista de inscritos - nível 1'!$A64,'Ficha de inscrição - nível 1'!$E:$E,0)))</f>
        <v/>
      </c>
    </row>
    <row r="65" spans="1:7" s="9" customFormat="1" ht="9" hidden="1" customHeight="1" x14ac:dyDescent="0.3">
      <c r="A65" s="154"/>
      <c r="B65" s="157"/>
      <c r="C65" s="151"/>
      <c r="D65" s="151"/>
      <c r="E65" s="151"/>
      <c r="F65" s="151"/>
      <c r="G65" s="151"/>
    </row>
    <row r="66" spans="1:7" s="9" customFormat="1" ht="9" hidden="1" customHeight="1" x14ac:dyDescent="0.3">
      <c r="A66" s="155"/>
      <c r="B66" s="158"/>
      <c r="C66" s="152"/>
      <c r="D66" s="152"/>
      <c r="E66" s="152"/>
      <c r="F66" s="152"/>
      <c r="G66" s="152"/>
    </row>
    <row r="67" spans="1:7" s="9" customFormat="1" ht="9" hidden="1" customHeight="1" x14ac:dyDescent="0.3">
      <c r="A67" s="153">
        <v>18</v>
      </c>
      <c r="B67" s="156" t="str">
        <f ca="1">IF(INDEX('Ficha de inscrição - nível 1'!A:A,MATCH('lista de inscritos - nível 1'!$A67,'Ficha de inscrição - nível 1'!$E:$E,0))="","",INDEX('Ficha de inscrição - nível 1'!A:A,MATCH('lista de inscritos - nível 1'!$A67,'Ficha de inscrição - nível 1'!$E:$E,0)))</f>
        <v/>
      </c>
      <c r="C67" s="150" t="str">
        <f ca="1">IF(INDEX('Ficha de inscrição - nível 1'!G:G,MATCH('lista de inscritos - nível 1'!$A67,'Ficha de inscrição - nível 1'!$E:$E,0))="","",INDEX('Ficha de inscrição - nível 1'!G:G,MATCH('lista de inscritos - nível 1'!$A67,'Ficha de inscrição - nível 1'!$E:$E,0)))</f>
        <v/>
      </c>
      <c r="D67" s="150" t="str">
        <f ca="1">IF(INDEX('Ficha de inscrição - nível 1'!H:H,MATCH('lista de inscritos - nível 1'!$A67,'Ficha de inscrição - nível 1'!$E:$E,0))="","",INDEX('Ficha de inscrição - nível 1'!H:H,MATCH('lista de inscritos - nível 1'!$A67,'Ficha de inscrição - nível 1'!$E:$E,0)))</f>
        <v/>
      </c>
      <c r="E67" s="150" t="str">
        <f ca="1">IF(INDEX('Ficha de inscrição - nível 1'!I:I,MATCH('lista de inscritos - nível 1'!$A67,'Ficha de inscrição - nível 1'!$E:$E,0))="","",INDEX('Ficha de inscrição - nível 1'!I:I,MATCH('lista de inscritos - nível 1'!$A67,'Ficha de inscrição - nível 1'!$E:$E,0)))</f>
        <v/>
      </c>
      <c r="F67" s="150" t="str">
        <f ca="1">IF(INDEX('Ficha de inscrição - nível 1'!J:J,MATCH('lista de inscritos - nível 1'!$A67,'Ficha de inscrição - nível 1'!$E:$E,0))="","",INDEX('Ficha de inscrição - nível 1'!J:J,MATCH('lista de inscritos - nível 1'!$A67,'Ficha de inscrição - nível 1'!$E:$E,0)))</f>
        <v/>
      </c>
      <c r="G67" s="150" t="str">
        <f ca="1">IF(INDEX('Ficha de inscrição - nível 1'!K:K,MATCH('lista de inscritos - nível 1'!$A67,'Ficha de inscrição - nível 1'!$E:$E,0))="","",INDEX('Ficha de inscrição - nível 1'!K:K,MATCH('lista de inscritos - nível 1'!$A67,'Ficha de inscrição - nível 1'!$E:$E,0)))</f>
        <v/>
      </c>
    </row>
    <row r="68" spans="1:7" s="9" customFormat="1" ht="9" hidden="1" customHeight="1" x14ac:dyDescent="0.3">
      <c r="A68" s="154"/>
      <c r="B68" s="157"/>
      <c r="C68" s="151"/>
      <c r="D68" s="151"/>
      <c r="E68" s="151"/>
      <c r="F68" s="151"/>
      <c r="G68" s="151"/>
    </row>
    <row r="69" spans="1:7" s="9" customFormat="1" ht="9" hidden="1" customHeight="1" x14ac:dyDescent="0.3">
      <c r="A69" s="155"/>
      <c r="B69" s="158"/>
      <c r="C69" s="152"/>
      <c r="D69" s="152"/>
      <c r="E69" s="152"/>
      <c r="F69" s="152"/>
      <c r="G69" s="152"/>
    </row>
    <row r="70" spans="1:7" s="9" customFormat="1" ht="9" hidden="1" customHeight="1" x14ac:dyDescent="0.3">
      <c r="A70" s="153">
        <v>19</v>
      </c>
      <c r="B70" s="156" t="str">
        <f ca="1">IF(INDEX('Ficha de inscrição - nível 1'!A:A,MATCH('lista de inscritos - nível 1'!$A70,'Ficha de inscrição - nível 1'!$E:$E,0))="","",INDEX('Ficha de inscrição - nível 1'!A:A,MATCH('lista de inscritos - nível 1'!$A70,'Ficha de inscrição - nível 1'!$E:$E,0)))</f>
        <v/>
      </c>
      <c r="C70" s="150" t="str">
        <f ca="1">IF(INDEX('Ficha de inscrição - nível 1'!G:G,MATCH('lista de inscritos - nível 1'!$A70,'Ficha de inscrição - nível 1'!$E:$E,0))="","",INDEX('Ficha de inscrição - nível 1'!G:G,MATCH('lista de inscritos - nível 1'!$A70,'Ficha de inscrição - nível 1'!$E:$E,0)))</f>
        <v/>
      </c>
      <c r="D70" s="150" t="str">
        <f ca="1">IF(INDEX('Ficha de inscrição - nível 1'!H:H,MATCH('lista de inscritos - nível 1'!$A70,'Ficha de inscrição - nível 1'!$E:$E,0))="","",INDEX('Ficha de inscrição - nível 1'!H:H,MATCH('lista de inscritos - nível 1'!$A70,'Ficha de inscrição - nível 1'!$E:$E,0)))</f>
        <v/>
      </c>
      <c r="E70" s="150" t="str">
        <f ca="1">IF(INDEX('Ficha de inscrição - nível 1'!I:I,MATCH('lista de inscritos - nível 1'!$A70,'Ficha de inscrição - nível 1'!$E:$E,0))="","",INDEX('Ficha de inscrição - nível 1'!I:I,MATCH('lista de inscritos - nível 1'!$A70,'Ficha de inscrição - nível 1'!$E:$E,0)))</f>
        <v/>
      </c>
      <c r="F70" s="150" t="str">
        <f ca="1">IF(INDEX('Ficha de inscrição - nível 1'!J:J,MATCH('lista de inscritos - nível 1'!$A70,'Ficha de inscrição - nível 1'!$E:$E,0))="","",INDEX('Ficha de inscrição - nível 1'!J:J,MATCH('lista de inscritos - nível 1'!$A70,'Ficha de inscrição - nível 1'!$E:$E,0)))</f>
        <v/>
      </c>
      <c r="G70" s="150" t="str">
        <f ca="1">IF(INDEX('Ficha de inscrição - nível 1'!K:K,MATCH('lista de inscritos - nível 1'!$A70,'Ficha de inscrição - nível 1'!$E:$E,0))="","",INDEX('Ficha de inscrição - nível 1'!K:K,MATCH('lista de inscritos - nível 1'!$A70,'Ficha de inscrição - nível 1'!$E:$E,0)))</f>
        <v/>
      </c>
    </row>
    <row r="71" spans="1:7" s="9" customFormat="1" ht="9" hidden="1" customHeight="1" x14ac:dyDescent="0.3">
      <c r="A71" s="154"/>
      <c r="B71" s="157"/>
      <c r="C71" s="151"/>
      <c r="D71" s="151"/>
      <c r="E71" s="151"/>
      <c r="F71" s="151"/>
      <c r="G71" s="151"/>
    </row>
    <row r="72" spans="1:7" s="9" customFormat="1" ht="9" hidden="1" customHeight="1" x14ac:dyDescent="0.3">
      <c r="A72" s="155"/>
      <c r="B72" s="158"/>
      <c r="C72" s="152"/>
      <c r="D72" s="152"/>
      <c r="E72" s="152"/>
      <c r="F72" s="152"/>
      <c r="G72" s="152"/>
    </row>
    <row r="73" spans="1:7" s="9" customFormat="1" ht="9" hidden="1" customHeight="1" x14ac:dyDescent="0.3">
      <c r="A73" s="153">
        <v>20</v>
      </c>
      <c r="B73" s="156" t="str">
        <f ca="1">IF(INDEX('Ficha de inscrição - nível 1'!A:A,MATCH('lista de inscritos - nível 1'!$A73,'Ficha de inscrição - nível 1'!$E:$E,0))="","",INDEX('Ficha de inscrição - nível 1'!A:A,MATCH('lista de inscritos - nível 1'!$A73,'Ficha de inscrição - nível 1'!$E:$E,0)))</f>
        <v/>
      </c>
      <c r="C73" s="150" t="str">
        <f ca="1">IF(INDEX('Ficha de inscrição - nível 1'!G:G,MATCH('lista de inscritos - nível 1'!$A73,'Ficha de inscrição - nível 1'!$E:$E,0))="","",INDEX('Ficha de inscrição - nível 1'!G:G,MATCH('lista de inscritos - nível 1'!$A73,'Ficha de inscrição - nível 1'!$E:$E,0)))</f>
        <v/>
      </c>
      <c r="D73" s="150" t="str">
        <f ca="1">IF(INDEX('Ficha de inscrição - nível 1'!H:H,MATCH('lista de inscritos - nível 1'!$A73,'Ficha de inscrição - nível 1'!$E:$E,0))="","",INDEX('Ficha de inscrição - nível 1'!H:H,MATCH('lista de inscritos - nível 1'!$A73,'Ficha de inscrição - nível 1'!$E:$E,0)))</f>
        <v/>
      </c>
      <c r="E73" s="150" t="str">
        <f ca="1">IF(INDEX('Ficha de inscrição - nível 1'!I:I,MATCH('lista de inscritos - nível 1'!$A73,'Ficha de inscrição - nível 1'!$E:$E,0))="","",INDEX('Ficha de inscrição - nível 1'!I:I,MATCH('lista de inscritos - nível 1'!$A73,'Ficha de inscrição - nível 1'!$E:$E,0)))</f>
        <v/>
      </c>
      <c r="F73" s="150" t="str">
        <f ca="1">IF(INDEX('Ficha de inscrição - nível 1'!J:J,MATCH('lista de inscritos - nível 1'!$A73,'Ficha de inscrição - nível 1'!$E:$E,0))="","",INDEX('Ficha de inscrição - nível 1'!J:J,MATCH('lista de inscritos - nível 1'!$A73,'Ficha de inscrição - nível 1'!$E:$E,0)))</f>
        <v/>
      </c>
      <c r="G73" s="150" t="str">
        <f ca="1">IF(INDEX('Ficha de inscrição - nível 1'!K:K,MATCH('lista de inscritos - nível 1'!$A73,'Ficha de inscrição - nível 1'!$E:$E,0))="","",INDEX('Ficha de inscrição - nível 1'!K:K,MATCH('lista de inscritos - nível 1'!$A73,'Ficha de inscrição - nível 1'!$E:$E,0)))</f>
        <v/>
      </c>
    </row>
    <row r="74" spans="1:7" s="9" customFormat="1" ht="9" hidden="1" customHeight="1" x14ac:dyDescent="0.3">
      <c r="A74" s="154"/>
      <c r="B74" s="157"/>
      <c r="C74" s="151"/>
      <c r="D74" s="151"/>
      <c r="E74" s="151"/>
      <c r="F74" s="151"/>
      <c r="G74" s="151"/>
    </row>
    <row r="75" spans="1:7" s="9" customFormat="1" ht="9" hidden="1" customHeight="1" x14ac:dyDescent="0.3">
      <c r="A75" s="155"/>
      <c r="B75" s="158"/>
      <c r="C75" s="152"/>
      <c r="D75" s="152"/>
      <c r="E75" s="152"/>
      <c r="F75" s="152"/>
      <c r="G75" s="152"/>
    </row>
    <row r="76" spans="1:7" ht="12" customHeight="1" x14ac:dyDescent="0.3">
      <c r="A76" s="163" t="s">
        <v>2</v>
      </c>
      <c r="B76" s="165" t="s">
        <v>9</v>
      </c>
      <c r="C76" s="166" t="s">
        <v>4</v>
      </c>
      <c r="D76" s="166" t="s">
        <v>5</v>
      </c>
      <c r="E76" s="159"/>
      <c r="F76" s="160"/>
      <c r="G76" s="160"/>
    </row>
    <row r="77" spans="1:7" s="14" customFormat="1" ht="18" customHeight="1" x14ac:dyDescent="0.3">
      <c r="A77" s="164"/>
      <c r="B77" s="165"/>
      <c r="C77" s="167"/>
      <c r="D77" s="167"/>
      <c r="E77" s="161"/>
      <c r="F77" s="162"/>
      <c r="G77" s="162"/>
    </row>
    <row r="78" spans="1:7" ht="24" customHeight="1" x14ac:dyDescent="0.3">
      <c r="A78" s="27">
        <v>1</v>
      </c>
      <c r="B78" s="11" t="str">
        <f>IF('Ficha de inscrição - nível 1'!F121="","",'Ficha de inscrição - nível 1'!F121)</f>
        <v/>
      </c>
      <c r="C78" s="37" t="str">
        <f>IF(B78&lt;&gt;"",$E$10,"")</f>
        <v/>
      </c>
      <c r="D78" s="10" t="str">
        <f>'Ficha de inscrição - nível 1'!H121</f>
        <v/>
      </c>
      <c r="E78" s="161"/>
      <c r="F78" s="162"/>
      <c r="G78" s="162"/>
    </row>
    <row r="79" spans="1:7" ht="24" customHeight="1" x14ac:dyDescent="0.3">
      <c r="A79" s="27">
        <v>2</v>
      </c>
      <c r="B79" s="11" t="str">
        <f>IF('Ficha de inscrição - nível 1'!F122="","",'Ficha de inscrição - nível 1'!F122)</f>
        <v/>
      </c>
      <c r="C79" s="37" t="str">
        <f>IF(B79&lt;&gt;"",$E$10,"")</f>
        <v/>
      </c>
      <c r="D79" s="10" t="str">
        <f>'Ficha de inscrição - nível 1'!H122</f>
        <v/>
      </c>
      <c r="E79" s="161"/>
      <c r="F79" s="162"/>
      <c r="G79" s="162"/>
    </row>
  </sheetData>
  <sheetProtection algorithmName="SHA-512" hashValue="wiXht70gyS4nREGwdw0Bv28N4EDSFbcbqlsELJfw3IzWXPJpt+xlz7dZ2MkV6Ly3VW2Q8onXgfsxSzK/hoNHJQ==" saltValue="7N96eJ2vzic0P0KULZVlIw==" spinCount="100000" sheet="1" objects="1" scenarios="1" autoFilter="0"/>
  <mergeCells count="159">
    <mergeCell ref="E76:G79"/>
    <mergeCell ref="A76:A77"/>
    <mergeCell ref="B76:B77"/>
    <mergeCell ref="C76:C77"/>
    <mergeCell ref="D76:D77"/>
    <mergeCell ref="A3:B6"/>
    <mergeCell ref="A10:B11"/>
    <mergeCell ref="G13:G14"/>
    <mergeCell ref="A13:A14"/>
    <mergeCell ref="B13:B14"/>
    <mergeCell ref="C13:C14"/>
    <mergeCell ref="D13:D14"/>
    <mergeCell ref="E13:E14"/>
    <mergeCell ref="F13:F14"/>
    <mergeCell ref="E9:G9"/>
    <mergeCell ref="F16:F18"/>
    <mergeCell ref="G16:G18"/>
    <mergeCell ref="A19:A21"/>
    <mergeCell ref="B19:B21"/>
    <mergeCell ref="C19:C21"/>
    <mergeCell ref="D19:D21"/>
    <mergeCell ref="E19:E21"/>
    <mergeCell ref="F19:F21"/>
    <mergeCell ref="G19:G21"/>
    <mergeCell ref="A16:A18"/>
    <mergeCell ref="B16:B18"/>
    <mergeCell ref="C16:C18"/>
    <mergeCell ref="D16:D18"/>
    <mergeCell ref="E16:E18"/>
    <mergeCell ref="F22:F24"/>
    <mergeCell ref="G22:G24"/>
    <mergeCell ref="A25:A27"/>
    <mergeCell ref="B25:B27"/>
    <mergeCell ref="C25:C27"/>
    <mergeCell ref="D25:D27"/>
    <mergeCell ref="E25:E27"/>
    <mergeCell ref="F25:F27"/>
    <mergeCell ref="G25:G27"/>
    <mergeCell ref="A22:A24"/>
    <mergeCell ref="B22:B24"/>
    <mergeCell ref="C22:C24"/>
    <mergeCell ref="D22:D24"/>
    <mergeCell ref="E22:E24"/>
    <mergeCell ref="F28:F30"/>
    <mergeCell ref="G28:G30"/>
    <mergeCell ref="A31:A33"/>
    <mergeCell ref="B31:B33"/>
    <mergeCell ref="C31:C33"/>
    <mergeCell ref="D31:D33"/>
    <mergeCell ref="E31:E33"/>
    <mergeCell ref="F31:F33"/>
    <mergeCell ref="G31:G33"/>
    <mergeCell ref="A28:A30"/>
    <mergeCell ref="B28:B30"/>
    <mergeCell ref="C28:C30"/>
    <mergeCell ref="D28:D30"/>
    <mergeCell ref="E28:E30"/>
    <mergeCell ref="F34:F36"/>
    <mergeCell ref="G34:G36"/>
    <mergeCell ref="A37:A39"/>
    <mergeCell ref="B37:B39"/>
    <mergeCell ref="C37:C39"/>
    <mergeCell ref="D37:D39"/>
    <mergeCell ref="E37:E39"/>
    <mergeCell ref="F37:F39"/>
    <mergeCell ref="G37:G39"/>
    <mergeCell ref="A34:A36"/>
    <mergeCell ref="B34:B36"/>
    <mergeCell ref="C34:C36"/>
    <mergeCell ref="D34:D36"/>
    <mergeCell ref="E34:E36"/>
    <mergeCell ref="F40:F42"/>
    <mergeCell ref="G40:G42"/>
    <mergeCell ref="A43:A45"/>
    <mergeCell ref="B43:B45"/>
    <mergeCell ref="C43:C45"/>
    <mergeCell ref="D43:D45"/>
    <mergeCell ref="E43:E45"/>
    <mergeCell ref="F43:F45"/>
    <mergeCell ref="G43:G45"/>
    <mergeCell ref="A40:A42"/>
    <mergeCell ref="B40:B42"/>
    <mergeCell ref="C40:C42"/>
    <mergeCell ref="D40:D42"/>
    <mergeCell ref="E40:E42"/>
    <mergeCell ref="F46:F48"/>
    <mergeCell ref="G46:G48"/>
    <mergeCell ref="A49:A51"/>
    <mergeCell ref="B49:B51"/>
    <mergeCell ref="C49:C51"/>
    <mergeCell ref="D49:D51"/>
    <mergeCell ref="E49:E51"/>
    <mergeCell ref="F49:F51"/>
    <mergeCell ref="G49:G51"/>
    <mergeCell ref="A46:A48"/>
    <mergeCell ref="B46:B48"/>
    <mergeCell ref="C46:C48"/>
    <mergeCell ref="D46:D48"/>
    <mergeCell ref="E46:E48"/>
    <mergeCell ref="F52:F54"/>
    <mergeCell ref="G52:G54"/>
    <mergeCell ref="A55:A57"/>
    <mergeCell ref="B55:B57"/>
    <mergeCell ref="C55:C57"/>
    <mergeCell ref="D55:D57"/>
    <mergeCell ref="E55:E57"/>
    <mergeCell ref="F55:F57"/>
    <mergeCell ref="G55:G57"/>
    <mergeCell ref="A52:A54"/>
    <mergeCell ref="B52:B54"/>
    <mergeCell ref="C52:C54"/>
    <mergeCell ref="D52:D54"/>
    <mergeCell ref="E52:E54"/>
    <mergeCell ref="E67:E69"/>
    <mergeCell ref="F67:F69"/>
    <mergeCell ref="G67:G69"/>
    <mergeCell ref="A64:A66"/>
    <mergeCell ref="B64:B66"/>
    <mergeCell ref="C64:C66"/>
    <mergeCell ref="D64:D66"/>
    <mergeCell ref="E64:E66"/>
    <mergeCell ref="F58:F60"/>
    <mergeCell ref="G58:G60"/>
    <mergeCell ref="A61:A63"/>
    <mergeCell ref="B61:B63"/>
    <mergeCell ref="C61:C63"/>
    <mergeCell ref="D61:D63"/>
    <mergeCell ref="E61:E63"/>
    <mergeCell ref="F61:F63"/>
    <mergeCell ref="G61:G63"/>
    <mergeCell ref="A58:A60"/>
    <mergeCell ref="B58:B60"/>
    <mergeCell ref="C58:C60"/>
    <mergeCell ref="D58:D60"/>
    <mergeCell ref="E58:E60"/>
    <mergeCell ref="C3:G4"/>
    <mergeCell ref="D6:G6"/>
    <mergeCell ref="D7:G7"/>
    <mergeCell ref="E10:G11"/>
    <mergeCell ref="F70:F72"/>
    <mergeCell ref="G70:G72"/>
    <mergeCell ref="A73:A75"/>
    <mergeCell ref="B73:B75"/>
    <mergeCell ref="C73:C75"/>
    <mergeCell ref="D73:D75"/>
    <mergeCell ref="E73:E75"/>
    <mergeCell ref="F73:F75"/>
    <mergeCell ref="G73:G75"/>
    <mergeCell ref="A70:A72"/>
    <mergeCell ref="B70:B72"/>
    <mergeCell ref="C70:C72"/>
    <mergeCell ref="D70:D72"/>
    <mergeCell ref="E70:E72"/>
    <mergeCell ref="F64:F66"/>
    <mergeCell ref="G64:G66"/>
    <mergeCell ref="A67:A69"/>
    <mergeCell ref="B67:B69"/>
    <mergeCell ref="C67:C69"/>
    <mergeCell ref="D67:D69"/>
  </mergeCells>
  <conditionalFormatting sqref="C76:C77 D76:D79 B78:B79">
    <cfRule type="cellIs" dxfId="39" priority="5" operator="equal">
      <formula>0</formula>
    </cfRule>
  </conditionalFormatting>
  <dataValidations count="2">
    <dataValidation allowBlank="1" showInputMessage="1" showErrorMessage="1" prompt="se aparecer FALSO é porque faltam preencher dados na ficha de inscrição - acrobática_x000a_" sqref="C78:C79" xr:uid="{00000000-0002-0000-0200-000000000000}"/>
    <dataValidation allowBlank="1" showInputMessage="1" showErrorMessage="1" prompt="Se aparecer FALSO é sinal faltam preencher dados na ficha de inscrição - acrobática_x000a_" sqref="B22:G22 B16:G16 B19:G19 B31:G31 B40:G40 B49:G49 B58:G58 B25:G25 B34:G34 B43:G43 B52:G52 B61:G61 B28:G28 B37:G37 B46:G46 B55:G55 B64:G64 B67:G67 B70:G70 B73:G73" xr:uid="{00000000-0002-0000-0200-000001000000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5" min="2" max="7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24"/>
  <sheetViews>
    <sheetView showGridLines="0" tabSelected="1" view="pageBreakPreview" topLeftCell="D1" zoomScaleNormal="70" zoomScaleSheetLayoutView="100" workbookViewId="0">
      <selection activeCell="G3" sqref="G3:M5"/>
    </sheetView>
  </sheetViews>
  <sheetFormatPr defaultColWidth="9.109375" defaultRowHeight="14.4" x14ac:dyDescent="0.3"/>
  <cols>
    <col min="1" max="1" width="9.109375" style="20" hidden="1" customWidth="1"/>
    <col min="2" max="2" width="10.5546875" style="5" hidden="1" customWidth="1"/>
    <col min="3" max="3" width="10.5546875" style="21" hidden="1" customWidth="1"/>
    <col min="4" max="4" width="20.5546875" style="28" customWidth="1"/>
    <col min="5" max="5" width="5.109375" style="28" customWidth="1"/>
    <col min="6" max="6" width="57.109375" style="1" customWidth="1"/>
    <col min="7" max="7" width="44.6640625" style="6" customWidth="1"/>
    <col min="8" max="8" width="15.44140625" style="6" customWidth="1"/>
    <col min="9" max="9" width="10.6640625" style="6" customWidth="1"/>
    <col min="10" max="10" width="7.88671875" style="1" customWidth="1"/>
    <col min="11" max="11" width="8" style="1" hidden="1" customWidth="1"/>
    <col min="12" max="12" width="14.33203125" style="1" customWidth="1"/>
    <col min="13" max="13" width="19.6640625" style="1" customWidth="1"/>
    <col min="14" max="36" width="9.109375" style="1" customWidth="1"/>
    <col min="37" max="16384" width="9.109375" style="1"/>
  </cols>
  <sheetData>
    <row r="1" spans="1:15" ht="33.75" customHeight="1" x14ac:dyDescent="0.3">
      <c r="B1" s="19"/>
      <c r="C1" s="19"/>
      <c r="F1" s="20"/>
      <c r="G1" s="22"/>
      <c r="H1" s="22"/>
      <c r="I1" s="22"/>
      <c r="J1" s="20"/>
      <c r="K1" s="20"/>
      <c r="L1" s="20"/>
      <c r="M1" s="20"/>
      <c r="N1" s="20"/>
      <c r="O1" s="20"/>
    </row>
    <row r="2" spans="1:15" ht="18.75" customHeight="1" x14ac:dyDescent="0.3">
      <c r="B2" s="21"/>
      <c r="F2" s="20"/>
      <c r="G2" s="22"/>
      <c r="H2" s="22"/>
      <c r="I2" s="22"/>
      <c r="J2" s="20"/>
      <c r="K2" s="20"/>
      <c r="L2" s="20"/>
      <c r="M2" s="20"/>
      <c r="N2" s="20"/>
      <c r="O2" s="20"/>
    </row>
    <row r="3" spans="1:15" ht="18" customHeight="1" x14ac:dyDescent="0.3">
      <c r="B3" s="168"/>
      <c r="C3" s="168"/>
      <c r="D3" s="168"/>
      <c r="E3" s="168"/>
      <c r="F3" s="168"/>
      <c r="G3" s="180" t="str">
        <f ca="1">"Ficha de inscrição"&amp;" "&amp;LISTAS!A7&amp;"/"&amp;LISTAS!B2</f>
        <v>Ficha de inscrição 2021/2022</v>
      </c>
      <c r="H3" s="180"/>
      <c r="I3" s="180"/>
      <c r="J3" s="180"/>
      <c r="K3" s="180"/>
      <c r="L3" s="180"/>
      <c r="M3" s="180"/>
      <c r="N3" s="20"/>
      <c r="O3" s="20"/>
    </row>
    <row r="4" spans="1:15" ht="15" customHeight="1" x14ac:dyDescent="0.3">
      <c r="B4" s="168"/>
      <c r="C4" s="168"/>
      <c r="D4" s="168"/>
      <c r="E4" s="168"/>
      <c r="F4" s="168"/>
      <c r="G4" s="180"/>
      <c r="H4" s="180"/>
      <c r="I4" s="180"/>
      <c r="J4" s="180"/>
      <c r="K4" s="180"/>
      <c r="L4" s="180"/>
      <c r="M4" s="180"/>
      <c r="N4" s="20"/>
      <c r="O4" s="20"/>
    </row>
    <row r="5" spans="1:15" ht="21" customHeight="1" x14ac:dyDescent="0.3">
      <c r="B5" s="168"/>
      <c r="C5" s="168"/>
      <c r="D5" s="168"/>
      <c r="E5" s="168"/>
      <c r="F5" s="168"/>
      <c r="G5" s="180"/>
      <c r="H5" s="180"/>
      <c r="I5" s="180"/>
      <c r="J5" s="180"/>
      <c r="K5" s="180"/>
      <c r="L5" s="180"/>
      <c r="M5" s="180"/>
      <c r="N5" s="20"/>
      <c r="O5" s="20"/>
    </row>
    <row r="6" spans="1:15" ht="24.6" customHeight="1" x14ac:dyDescent="0.3">
      <c r="B6" s="168"/>
      <c r="C6" s="168"/>
      <c r="D6" s="168"/>
      <c r="E6" s="168"/>
      <c r="F6" s="168"/>
      <c r="G6" s="181" t="str">
        <f>IF(COUNTA(G9:H9,I9,M9,I6,I7)&lt;6,"Falta preencher","")</f>
        <v>Falta preencher</v>
      </c>
      <c r="H6" s="82" t="s">
        <v>110</v>
      </c>
      <c r="I6" s="194"/>
      <c r="J6" s="194"/>
      <c r="K6" s="194"/>
      <c r="L6" s="194"/>
      <c r="M6" s="194"/>
      <c r="N6" s="20"/>
      <c r="O6" s="20"/>
    </row>
    <row r="7" spans="1:15" ht="24.6" customHeight="1" x14ac:dyDescent="0.3">
      <c r="B7" s="25"/>
      <c r="C7" s="25"/>
      <c r="D7" s="35"/>
      <c r="E7" s="35"/>
      <c r="F7" s="25"/>
      <c r="G7" s="181"/>
      <c r="H7" s="82" t="s">
        <v>111</v>
      </c>
      <c r="I7" s="195"/>
      <c r="J7" s="195"/>
      <c r="K7" s="195"/>
      <c r="L7" s="195"/>
      <c r="M7" s="195"/>
      <c r="N7" s="20"/>
      <c r="O7" s="20"/>
    </row>
    <row r="8" spans="1:15" ht="22.5" customHeight="1" x14ac:dyDescent="0.3">
      <c r="A8" s="39"/>
      <c r="B8" s="25"/>
      <c r="C8" s="25"/>
      <c r="D8" s="35"/>
      <c r="E8" s="35"/>
      <c r="F8" s="25"/>
      <c r="G8" s="73" t="s">
        <v>109</v>
      </c>
      <c r="H8" s="73" t="s">
        <v>10</v>
      </c>
      <c r="I8" s="198" t="s">
        <v>4</v>
      </c>
      <c r="J8" s="198"/>
      <c r="K8" s="198"/>
      <c r="L8" s="198"/>
      <c r="M8" s="74" t="s">
        <v>102</v>
      </c>
      <c r="N8" s="20"/>
      <c r="O8" s="20"/>
    </row>
    <row r="9" spans="1:15" ht="27" customHeight="1" x14ac:dyDescent="0.2">
      <c r="A9" s="40"/>
      <c r="D9" s="64"/>
      <c r="E9" s="64"/>
      <c r="F9" s="64"/>
      <c r="G9" s="75"/>
      <c r="H9" s="76"/>
      <c r="I9" s="203"/>
      <c r="J9" s="203"/>
      <c r="K9" s="203"/>
      <c r="L9" s="203"/>
      <c r="M9" s="204" t="s">
        <v>127</v>
      </c>
      <c r="N9" s="20"/>
      <c r="O9" s="20"/>
    </row>
    <row r="10" spans="1:15" ht="27" customHeight="1" x14ac:dyDescent="0.2">
      <c r="A10" s="40"/>
      <c r="B10" s="64"/>
      <c r="C10" s="64"/>
      <c r="D10" s="64"/>
      <c r="E10" s="169" t="str">
        <f ca="1">Índice!C9</f>
        <v>José Emanuel Rocha 2011-2022</v>
      </c>
      <c r="F10" s="169"/>
      <c r="G10" s="75"/>
      <c r="H10" s="76"/>
      <c r="I10" s="203"/>
      <c r="J10" s="203"/>
      <c r="K10" s="203"/>
      <c r="L10" s="203"/>
      <c r="M10" s="204"/>
      <c r="N10" s="20"/>
      <c r="O10" s="20"/>
    </row>
    <row r="11" spans="1:15" s="2" customFormat="1" ht="3.75" customHeight="1" x14ac:dyDescent="0.3">
      <c r="A11" s="26"/>
      <c r="B11" s="8"/>
      <c r="C11" s="8"/>
      <c r="D11" s="35"/>
      <c r="E11" s="229"/>
      <c r="F11" s="229"/>
      <c r="G11" s="26"/>
      <c r="H11" s="26"/>
      <c r="I11" s="26"/>
      <c r="J11" s="26"/>
      <c r="K11" s="26"/>
      <c r="L11" s="26"/>
    </row>
    <row r="12" spans="1:15" ht="12" customHeight="1" x14ac:dyDescent="0.3">
      <c r="A12" s="48"/>
      <c r="B12" s="227" t="s">
        <v>12</v>
      </c>
      <c r="C12" s="66"/>
      <c r="D12" s="9"/>
      <c r="E12" s="196" t="s">
        <v>105</v>
      </c>
      <c r="F12" s="196" t="s">
        <v>106</v>
      </c>
      <c r="G12" s="225" t="s">
        <v>4</v>
      </c>
      <c r="H12" s="201" t="s">
        <v>5</v>
      </c>
      <c r="I12" s="201" t="s">
        <v>126</v>
      </c>
      <c r="J12" s="197" t="s">
        <v>13</v>
      </c>
      <c r="K12" s="223" t="s">
        <v>104</v>
      </c>
      <c r="L12" s="199" t="s">
        <v>18</v>
      </c>
      <c r="M12" s="196" t="s">
        <v>14</v>
      </c>
      <c r="N12" s="20"/>
      <c r="O12" s="20"/>
    </row>
    <row r="13" spans="1:15" s="3" customFormat="1" ht="18" customHeight="1" x14ac:dyDescent="0.3">
      <c r="A13" s="49"/>
      <c r="B13" s="228"/>
      <c r="C13" s="66"/>
      <c r="D13" s="35"/>
      <c r="E13" s="197"/>
      <c r="F13" s="197"/>
      <c r="G13" s="226"/>
      <c r="H13" s="202"/>
      <c r="I13" s="202"/>
      <c r="J13" s="197"/>
      <c r="K13" s="224"/>
      <c r="L13" s="200"/>
      <c r="M13" s="197"/>
    </row>
    <row r="14" spans="1:15" s="2" customFormat="1" ht="3.75" customHeight="1" thickBot="1" x14ac:dyDescent="0.35">
      <c r="A14" s="26"/>
      <c r="B14" s="26"/>
      <c r="C14" s="26"/>
      <c r="D14" s="14"/>
      <c r="E14" s="14"/>
      <c r="F14" s="26"/>
      <c r="G14" s="26"/>
      <c r="H14" s="26"/>
      <c r="I14" s="26"/>
      <c r="J14" s="26"/>
      <c r="K14" s="26"/>
      <c r="L14" s="26"/>
      <c r="M14" s="26"/>
    </row>
    <row r="15" spans="1:15" s="2" customFormat="1" ht="15.6" customHeight="1" x14ac:dyDescent="0.3">
      <c r="A15" s="15"/>
      <c r="B15" s="31"/>
      <c r="C15" s="67"/>
      <c r="D15" s="9"/>
      <c r="E15" s="182" t="s">
        <v>113</v>
      </c>
      <c r="F15" s="77" t="s">
        <v>15</v>
      </c>
      <c r="G15" s="185" t="s">
        <v>108</v>
      </c>
      <c r="H15" s="188" t="s">
        <v>11</v>
      </c>
      <c r="I15" s="191" t="s">
        <v>119</v>
      </c>
      <c r="J15" s="91" t="s">
        <v>16</v>
      </c>
      <c r="K15" s="188"/>
      <c r="L15" s="94">
        <v>36231</v>
      </c>
      <c r="M15" s="95">
        <v>1234567898</v>
      </c>
    </row>
    <row r="16" spans="1:15" s="35" customFormat="1" ht="15.6" customHeight="1" x14ac:dyDescent="0.3">
      <c r="A16" s="16"/>
      <c r="B16" s="17"/>
      <c r="C16" s="68"/>
      <c r="D16" s="9"/>
      <c r="E16" s="183"/>
      <c r="F16" s="78" t="s">
        <v>114</v>
      </c>
      <c r="G16" s="186"/>
      <c r="H16" s="189"/>
      <c r="I16" s="192"/>
      <c r="J16" s="92" t="s">
        <v>17</v>
      </c>
      <c r="K16" s="189"/>
      <c r="L16" s="79">
        <v>36232</v>
      </c>
      <c r="M16" s="96">
        <v>8765432</v>
      </c>
    </row>
    <row r="17" spans="1:13" s="35" customFormat="1" ht="15.6" customHeight="1" x14ac:dyDescent="0.3">
      <c r="A17" s="88"/>
      <c r="B17" s="17"/>
      <c r="C17" s="68"/>
      <c r="D17" s="9"/>
      <c r="E17" s="183"/>
      <c r="F17" s="78" t="s">
        <v>115</v>
      </c>
      <c r="G17" s="186"/>
      <c r="H17" s="189"/>
      <c r="I17" s="192"/>
      <c r="J17" s="92" t="s">
        <v>16</v>
      </c>
      <c r="K17" s="189"/>
      <c r="L17" s="79">
        <v>36233</v>
      </c>
      <c r="M17" s="96">
        <v>2345678</v>
      </c>
    </row>
    <row r="18" spans="1:13" s="35" customFormat="1" ht="15.6" customHeight="1" thickBot="1" x14ac:dyDescent="0.35">
      <c r="A18" s="88"/>
      <c r="B18" s="17"/>
      <c r="C18" s="68"/>
      <c r="D18" s="9"/>
      <c r="E18" s="184"/>
      <c r="F18" s="89" t="s">
        <v>116</v>
      </c>
      <c r="G18" s="187"/>
      <c r="H18" s="190"/>
      <c r="I18" s="193"/>
      <c r="J18" s="93" t="s">
        <v>17</v>
      </c>
      <c r="K18" s="190"/>
      <c r="L18" s="97">
        <v>36234</v>
      </c>
      <c r="M18" s="114">
        <v>123456789</v>
      </c>
    </row>
    <row r="19" spans="1:13" s="35" customFormat="1" ht="18.75" customHeight="1" x14ac:dyDescent="0.3">
      <c r="A19" s="211" t="str">
        <f>IF(B19=0,"",IF(B19&gt;=4,F19&amp;" / "&amp;F20&amp;" / "&amp;F21&amp;" / "&amp;F22))</f>
        <v/>
      </c>
      <c r="B19" s="217">
        <f>COUNTA(F19:F23)</f>
        <v>0</v>
      </c>
      <c r="E19" s="208">
        <v>1</v>
      </c>
      <c r="F19" s="122"/>
      <c r="G19" s="205" t="str">
        <f>IF(F19="","",$I$9&amp;" - A")</f>
        <v/>
      </c>
      <c r="H19" s="205" t="str">
        <f>IF(F19="","",$M$9)</f>
        <v/>
      </c>
      <c r="I19" s="230"/>
      <c r="J19" s="128"/>
      <c r="K19" s="101"/>
      <c r="L19" s="111"/>
      <c r="M19" s="116"/>
    </row>
    <row r="20" spans="1:13" s="35" customFormat="1" ht="18.75" customHeight="1" x14ac:dyDescent="0.3">
      <c r="A20" s="212"/>
      <c r="B20" s="218"/>
      <c r="E20" s="209"/>
      <c r="F20" s="123"/>
      <c r="G20" s="206"/>
      <c r="H20" s="206"/>
      <c r="I20" s="231"/>
      <c r="J20" s="129"/>
      <c r="K20" s="102"/>
      <c r="L20" s="115"/>
      <c r="M20" s="117"/>
    </row>
    <row r="21" spans="1:13" s="35" customFormat="1" ht="18.75" customHeight="1" x14ac:dyDescent="0.3">
      <c r="A21" s="212"/>
      <c r="B21" s="218"/>
      <c r="E21" s="209"/>
      <c r="F21" s="123"/>
      <c r="G21" s="206"/>
      <c r="H21" s="206"/>
      <c r="I21" s="231"/>
      <c r="J21" s="129"/>
      <c r="K21" s="102"/>
      <c r="L21" s="115"/>
      <c r="M21" s="117"/>
    </row>
    <row r="22" spans="1:13" s="35" customFormat="1" ht="18.75" customHeight="1" thickBot="1" x14ac:dyDescent="0.35">
      <c r="A22" s="212"/>
      <c r="B22" s="218"/>
      <c r="E22" s="210"/>
      <c r="F22" s="123"/>
      <c r="G22" s="207"/>
      <c r="H22" s="207"/>
      <c r="I22" s="232"/>
      <c r="J22" s="130"/>
      <c r="K22" s="103"/>
      <c r="L22" s="113"/>
      <c r="M22" s="118"/>
    </row>
    <row r="23" spans="1:13" s="35" customFormat="1" ht="18.75" hidden="1" customHeight="1" thickBot="1" x14ac:dyDescent="0.35">
      <c r="A23" s="213"/>
      <c r="B23" s="219"/>
      <c r="E23" s="107"/>
      <c r="F23" s="124"/>
      <c r="G23" s="105"/>
      <c r="H23" s="105"/>
      <c r="I23" s="119"/>
      <c r="J23" s="102"/>
      <c r="K23" s="102"/>
      <c r="L23" s="120"/>
      <c r="M23" s="121"/>
    </row>
    <row r="24" spans="1:13" s="2" customFormat="1" ht="18.75" customHeight="1" x14ac:dyDescent="0.3">
      <c r="A24" s="211" t="str">
        <f>IF(B24=0,"",IF(B24&gt;=4,F24&amp;" / "&amp;F25&amp;" / "&amp;F26&amp;" / "&amp;F27))</f>
        <v/>
      </c>
      <c r="B24" s="217">
        <f t="shared" ref="B24" si="0">COUNTA(F24:F28)</f>
        <v>0</v>
      </c>
      <c r="D24" s="35"/>
      <c r="E24" s="208">
        <v>2</v>
      </c>
      <c r="F24" s="122"/>
      <c r="G24" s="205" t="str">
        <f>IF(F24="","",$I$9&amp;" - B")</f>
        <v/>
      </c>
      <c r="H24" s="205" t="str">
        <f>IF(F24="","",$M$9)</f>
        <v/>
      </c>
      <c r="I24" s="230"/>
      <c r="J24" s="128"/>
      <c r="K24" s="101"/>
      <c r="L24" s="111"/>
      <c r="M24" s="98"/>
    </row>
    <row r="25" spans="1:13" s="2" customFormat="1" ht="18.75" customHeight="1" x14ac:dyDescent="0.3">
      <c r="A25" s="212"/>
      <c r="B25" s="218"/>
      <c r="D25" s="35"/>
      <c r="E25" s="209"/>
      <c r="F25" s="123"/>
      <c r="G25" s="206"/>
      <c r="H25" s="206"/>
      <c r="I25" s="231"/>
      <c r="J25" s="129"/>
      <c r="K25" s="102"/>
      <c r="L25" s="115"/>
      <c r="M25" s="99"/>
    </row>
    <row r="26" spans="1:13" s="2" customFormat="1" ht="18.75" customHeight="1" x14ac:dyDescent="0.3">
      <c r="A26" s="212"/>
      <c r="B26" s="218"/>
      <c r="D26" s="35"/>
      <c r="E26" s="209"/>
      <c r="F26" s="123"/>
      <c r="G26" s="206"/>
      <c r="H26" s="206"/>
      <c r="I26" s="231"/>
      <c r="J26" s="129"/>
      <c r="K26" s="102"/>
      <c r="L26" s="115"/>
      <c r="M26" s="99"/>
    </row>
    <row r="27" spans="1:13" s="35" customFormat="1" ht="18.75" customHeight="1" thickBot="1" x14ac:dyDescent="0.35">
      <c r="A27" s="212"/>
      <c r="B27" s="218"/>
      <c r="E27" s="210"/>
      <c r="F27" s="123"/>
      <c r="G27" s="207"/>
      <c r="H27" s="207"/>
      <c r="I27" s="232"/>
      <c r="J27" s="130"/>
      <c r="K27" s="103"/>
      <c r="L27" s="113"/>
      <c r="M27" s="100"/>
    </row>
    <row r="28" spans="1:13" s="35" customFormat="1" ht="18.75" hidden="1" customHeight="1" thickBot="1" x14ac:dyDescent="0.35">
      <c r="A28" s="213"/>
      <c r="B28" s="219"/>
      <c r="E28" s="107"/>
      <c r="F28" s="124"/>
      <c r="G28" s="104"/>
      <c r="H28" s="104"/>
      <c r="I28" s="125"/>
      <c r="J28" s="102"/>
      <c r="K28" s="102"/>
      <c r="L28" s="120"/>
      <c r="M28" s="121"/>
    </row>
    <row r="29" spans="1:13" s="2" customFormat="1" ht="18.75" customHeight="1" x14ac:dyDescent="0.3">
      <c r="A29" s="211" t="str">
        <f t="shared" ref="A29" si="1">IF(B29=0,"",IF(B29&gt;=4,F29&amp;" / "&amp;F30&amp;" / "&amp;F31&amp;" / "&amp;F32))</f>
        <v/>
      </c>
      <c r="B29" s="217">
        <f>COUNTA(F29:F33)</f>
        <v>0</v>
      </c>
      <c r="D29" s="35"/>
      <c r="E29" s="208">
        <v>3</v>
      </c>
      <c r="F29" s="122"/>
      <c r="G29" s="205" t="str">
        <f>IF(F29="","",$I$9&amp;" - C")</f>
        <v/>
      </c>
      <c r="H29" s="205" t="str">
        <f>IF(F29="","",$M$9)</f>
        <v/>
      </c>
      <c r="I29" s="230"/>
      <c r="J29" s="128"/>
      <c r="K29" s="101"/>
      <c r="L29" s="111"/>
      <c r="M29" s="98"/>
    </row>
    <row r="30" spans="1:13" s="2" customFormat="1" ht="18.75" customHeight="1" x14ac:dyDescent="0.3">
      <c r="A30" s="212"/>
      <c r="B30" s="218"/>
      <c r="D30" s="35"/>
      <c r="E30" s="209"/>
      <c r="F30" s="123"/>
      <c r="G30" s="206"/>
      <c r="H30" s="206"/>
      <c r="I30" s="231"/>
      <c r="J30" s="129"/>
      <c r="K30" s="102"/>
      <c r="L30" s="115"/>
      <c r="M30" s="99"/>
    </row>
    <row r="31" spans="1:13" s="2" customFormat="1" ht="18.75" customHeight="1" x14ac:dyDescent="0.3">
      <c r="A31" s="212"/>
      <c r="B31" s="218"/>
      <c r="D31" s="35"/>
      <c r="E31" s="209"/>
      <c r="F31" s="123"/>
      <c r="G31" s="206"/>
      <c r="H31" s="206"/>
      <c r="I31" s="231"/>
      <c r="J31" s="129"/>
      <c r="K31" s="102"/>
      <c r="L31" s="115"/>
      <c r="M31" s="99"/>
    </row>
    <row r="32" spans="1:13" s="35" customFormat="1" ht="18.75" customHeight="1" thickBot="1" x14ac:dyDescent="0.35">
      <c r="A32" s="212"/>
      <c r="B32" s="218"/>
      <c r="E32" s="210"/>
      <c r="F32" s="123"/>
      <c r="G32" s="207"/>
      <c r="H32" s="207"/>
      <c r="I32" s="232"/>
      <c r="J32" s="130"/>
      <c r="K32" s="103"/>
      <c r="L32" s="113"/>
      <c r="M32" s="100"/>
    </row>
    <row r="33" spans="1:13" s="35" customFormat="1" ht="18.75" hidden="1" customHeight="1" thickBot="1" x14ac:dyDescent="0.35">
      <c r="A33" s="213"/>
      <c r="B33" s="219"/>
      <c r="E33" s="107"/>
      <c r="F33" s="124"/>
      <c r="G33" s="105"/>
      <c r="H33" s="105"/>
      <c r="I33" s="126"/>
      <c r="J33" s="102"/>
      <c r="K33" s="102"/>
      <c r="L33" s="120"/>
      <c r="M33" s="121"/>
    </row>
    <row r="34" spans="1:13" s="2" customFormat="1" ht="18.75" customHeight="1" x14ac:dyDescent="0.3">
      <c r="A34" s="211" t="str">
        <f t="shared" ref="A34" si="2">IF(B34=0,"",IF(B34&gt;=4,F34&amp;" / "&amp;F35&amp;" / "&amp;F36&amp;" / "&amp;F37))</f>
        <v/>
      </c>
      <c r="B34" s="217">
        <f>COUNTA(F34:F38)</f>
        <v>0</v>
      </c>
      <c r="D34" s="35"/>
      <c r="E34" s="208">
        <v>4</v>
      </c>
      <c r="F34" s="122"/>
      <c r="G34" s="205" t="str">
        <f>IF(F34="","",$I$9&amp;" - D")</f>
        <v/>
      </c>
      <c r="H34" s="205" t="str">
        <f>IF(F34="","",$M$9)</f>
        <v/>
      </c>
      <c r="I34" s="230"/>
      <c r="J34" s="128"/>
      <c r="K34" s="101"/>
      <c r="L34" s="111"/>
      <c r="M34" s="98"/>
    </row>
    <row r="35" spans="1:13" s="2" customFormat="1" ht="18.75" customHeight="1" x14ac:dyDescent="0.3">
      <c r="A35" s="212"/>
      <c r="B35" s="218"/>
      <c r="D35" s="35"/>
      <c r="E35" s="209"/>
      <c r="F35" s="123"/>
      <c r="G35" s="206"/>
      <c r="H35" s="206"/>
      <c r="I35" s="231"/>
      <c r="J35" s="129"/>
      <c r="K35" s="102"/>
      <c r="L35" s="115"/>
      <c r="M35" s="99"/>
    </row>
    <row r="36" spans="1:13" s="2" customFormat="1" ht="18.75" customHeight="1" x14ac:dyDescent="0.3">
      <c r="A36" s="212"/>
      <c r="B36" s="218"/>
      <c r="D36" s="35"/>
      <c r="E36" s="209"/>
      <c r="F36" s="123"/>
      <c r="G36" s="206"/>
      <c r="H36" s="206"/>
      <c r="I36" s="231"/>
      <c r="J36" s="129"/>
      <c r="K36" s="102"/>
      <c r="L36" s="115"/>
      <c r="M36" s="99"/>
    </row>
    <row r="37" spans="1:13" s="35" customFormat="1" ht="18.75" customHeight="1" thickBot="1" x14ac:dyDescent="0.35">
      <c r="A37" s="212"/>
      <c r="B37" s="218"/>
      <c r="E37" s="210"/>
      <c r="F37" s="123"/>
      <c r="G37" s="207"/>
      <c r="H37" s="207"/>
      <c r="I37" s="232"/>
      <c r="J37" s="130"/>
      <c r="K37" s="103"/>
      <c r="L37" s="113"/>
      <c r="M37" s="100"/>
    </row>
    <row r="38" spans="1:13" s="35" customFormat="1" ht="18.75" hidden="1" customHeight="1" thickBot="1" x14ac:dyDescent="0.35">
      <c r="A38" s="213"/>
      <c r="B38" s="219"/>
      <c r="E38" s="107"/>
      <c r="F38" s="123"/>
      <c r="G38" s="105"/>
      <c r="H38" s="105"/>
      <c r="I38" s="126"/>
      <c r="J38" s="102"/>
      <c r="K38" s="102"/>
      <c r="L38" s="120"/>
      <c r="M38" s="121"/>
    </row>
    <row r="39" spans="1:13" s="35" customFormat="1" ht="18.75" customHeight="1" x14ac:dyDescent="0.3">
      <c r="A39" s="211" t="str">
        <f t="shared" ref="A39" si="3">IF(B39=0,"",IF(B39&gt;=4,F39&amp;" / "&amp;F40&amp;" / "&amp;F41&amp;" / "&amp;F42))</f>
        <v/>
      </c>
      <c r="B39" s="217">
        <f>COUNTA(F39:F43)</f>
        <v>0</v>
      </c>
      <c r="E39" s="208">
        <v>5</v>
      </c>
      <c r="F39" s="122"/>
      <c r="G39" s="205" t="str">
        <f>IF(F39="","",$I$9&amp;" - E")</f>
        <v/>
      </c>
      <c r="H39" s="205" t="str">
        <f>IF(F39="","",$M$9)</f>
        <v/>
      </c>
      <c r="I39" s="230"/>
      <c r="J39" s="128"/>
      <c r="K39" s="101"/>
      <c r="L39" s="111"/>
      <c r="M39" s="98"/>
    </row>
    <row r="40" spans="1:13" s="35" customFormat="1" ht="18.75" customHeight="1" x14ac:dyDescent="0.3">
      <c r="A40" s="212"/>
      <c r="B40" s="218"/>
      <c r="E40" s="209"/>
      <c r="F40" s="123"/>
      <c r="G40" s="206"/>
      <c r="H40" s="206"/>
      <c r="I40" s="231"/>
      <c r="J40" s="129"/>
      <c r="K40" s="102"/>
      <c r="L40" s="115"/>
      <c r="M40" s="99"/>
    </row>
    <row r="41" spans="1:13" s="35" customFormat="1" ht="18.75" customHeight="1" x14ac:dyDescent="0.3">
      <c r="A41" s="212"/>
      <c r="B41" s="218"/>
      <c r="E41" s="209"/>
      <c r="F41" s="123"/>
      <c r="G41" s="206"/>
      <c r="H41" s="206"/>
      <c r="I41" s="231"/>
      <c r="J41" s="129"/>
      <c r="K41" s="102"/>
      <c r="L41" s="115"/>
      <c r="M41" s="99"/>
    </row>
    <row r="42" spans="1:13" s="35" customFormat="1" ht="18.75" customHeight="1" thickBot="1" x14ac:dyDescent="0.35">
      <c r="A42" s="212"/>
      <c r="B42" s="218"/>
      <c r="E42" s="210"/>
      <c r="F42" s="123"/>
      <c r="G42" s="207"/>
      <c r="H42" s="207"/>
      <c r="I42" s="232"/>
      <c r="J42" s="130"/>
      <c r="K42" s="103"/>
      <c r="L42" s="113"/>
      <c r="M42" s="100"/>
    </row>
    <row r="43" spans="1:13" s="35" customFormat="1" ht="18.75" hidden="1" customHeight="1" thickBot="1" x14ac:dyDescent="0.35">
      <c r="A43" s="213"/>
      <c r="B43" s="219"/>
      <c r="E43" s="107"/>
      <c r="F43" s="123"/>
      <c r="G43" s="106"/>
      <c r="H43" s="106"/>
      <c r="I43" s="127"/>
      <c r="J43" s="102"/>
      <c r="K43" s="102"/>
      <c r="L43" s="120"/>
      <c r="M43" s="121"/>
    </row>
    <row r="44" spans="1:13" s="35" customFormat="1" ht="18.75" customHeight="1" x14ac:dyDescent="0.3">
      <c r="A44" s="211" t="str">
        <f t="shared" ref="A44" si="4">IF(B44=0,"",IF(B44&gt;=4,F44&amp;" / "&amp;F45&amp;" / "&amp;F46&amp;" / "&amp;F47))</f>
        <v/>
      </c>
      <c r="B44" s="217">
        <f t="shared" ref="B44" si="5">COUNTA(F44:F48)</f>
        <v>0</v>
      </c>
      <c r="E44" s="208">
        <v>6</v>
      </c>
      <c r="F44" s="122"/>
      <c r="G44" s="205" t="str">
        <f>IF(F44="","",$I$9&amp;" - F")</f>
        <v/>
      </c>
      <c r="H44" s="205" t="str">
        <f>IF(F44="","",$M$9)</f>
        <v/>
      </c>
      <c r="I44" s="230"/>
      <c r="J44" s="128"/>
      <c r="K44" s="101"/>
      <c r="L44" s="111"/>
      <c r="M44" s="98"/>
    </row>
    <row r="45" spans="1:13" s="35" customFormat="1" ht="18.75" customHeight="1" x14ac:dyDescent="0.3">
      <c r="A45" s="212"/>
      <c r="B45" s="218"/>
      <c r="E45" s="209"/>
      <c r="F45" s="123"/>
      <c r="G45" s="206"/>
      <c r="H45" s="206"/>
      <c r="I45" s="231"/>
      <c r="J45" s="129"/>
      <c r="K45" s="102"/>
      <c r="L45" s="115"/>
      <c r="M45" s="99"/>
    </row>
    <row r="46" spans="1:13" s="35" customFormat="1" ht="18.75" customHeight="1" x14ac:dyDescent="0.3">
      <c r="A46" s="212"/>
      <c r="B46" s="218"/>
      <c r="E46" s="209"/>
      <c r="F46" s="123"/>
      <c r="G46" s="206"/>
      <c r="H46" s="206"/>
      <c r="I46" s="231"/>
      <c r="J46" s="129"/>
      <c r="K46" s="102"/>
      <c r="L46" s="115"/>
      <c r="M46" s="99"/>
    </row>
    <row r="47" spans="1:13" s="35" customFormat="1" ht="18.75" customHeight="1" thickBot="1" x14ac:dyDescent="0.35">
      <c r="A47" s="212"/>
      <c r="B47" s="218"/>
      <c r="E47" s="210"/>
      <c r="F47" s="131"/>
      <c r="G47" s="207"/>
      <c r="H47" s="207"/>
      <c r="I47" s="232"/>
      <c r="J47" s="130"/>
      <c r="K47" s="103"/>
      <c r="L47" s="113"/>
      <c r="M47" s="100"/>
    </row>
    <row r="48" spans="1:13" s="35" customFormat="1" ht="18.75" hidden="1" customHeight="1" thickBot="1" x14ac:dyDescent="0.35">
      <c r="A48" s="213"/>
      <c r="B48" s="219"/>
      <c r="E48" s="107"/>
      <c r="F48" s="123"/>
      <c r="G48" s="105"/>
      <c r="H48" s="105"/>
      <c r="I48" s="126"/>
      <c r="J48" s="102"/>
      <c r="K48" s="102"/>
      <c r="L48" s="120"/>
      <c r="M48" s="121"/>
    </row>
    <row r="49" spans="1:13" s="2" customFormat="1" ht="18.75" hidden="1" customHeight="1" x14ac:dyDescent="0.3">
      <c r="A49" s="211" t="str">
        <f t="shared" ref="A49" si="6">IF(B49=0,"",IF(B49&gt;=4,F49&amp;" / "&amp;F50&amp;" / "&amp;F51&amp;" / "&amp;F52))</f>
        <v/>
      </c>
      <c r="B49" s="217">
        <f t="shared" ref="B49" si="7">COUNTA(F49:F53)</f>
        <v>0</v>
      </c>
      <c r="D49" s="35"/>
      <c r="E49" s="208">
        <v>7</v>
      </c>
      <c r="F49" s="122"/>
      <c r="G49" s="205" t="str">
        <f>IF(F49="","",$I$9)</f>
        <v/>
      </c>
      <c r="H49" s="205" t="str">
        <f>IF(F49="","",$M$9)</f>
        <v/>
      </c>
      <c r="I49" s="230"/>
      <c r="J49" s="128"/>
      <c r="K49" s="101"/>
      <c r="L49" s="111"/>
      <c r="M49" s="98"/>
    </row>
    <row r="50" spans="1:13" s="2" customFormat="1" ht="18.75" hidden="1" customHeight="1" x14ac:dyDescent="0.3">
      <c r="A50" s="212"/>
      <c r="B50" s="218"/>
      <c r="D50" s="35"/>
      <c r="E50" s="209"/>
      <c r="F50" s="123"/>
      <c r="G50" s="206"/>
      <c r="H50" s="206"/>
      <c r="I50" s="231"/>
      <c r="J50" s="129"/>
      <c r="K50" s="102"/>
      <c r="L50" s="115"/>
      <c r="M50" s="99"/>
    </row>
    <row r="51" spans="1:13" s="2" customFormat="1" ht="18.75" hidden="1" customHeight="1" x14ac:dyDescent="0.3">
      <c r="A51" s="212"/>
      <c r="B51" s="218"/>
      <c r="D51" s="35"/>
      <c r="E51" s="209"/>
      <c r="F51" s="123"/>
      <c r="G51" s="206"/>
      <c r="H51" s="206"/>
      <c r="I51" s="231"/>
      <c r="J51" s="129"/>
      <c r="K51" s="102"/>
      <c r="L51" s="115"/>
      <c r="M51" s="99"/>
    </row>
    <row r="52" spans="1:13" s="35" customFormat="1" ht="18.75" hidden="1" customHeight="1" thickBot="1" x14ac:dyDescent="0.35">
      <c r="A52" s="212"/>
      <c r="B52" s="218"/>
      <c r="E52" s="210"/>
      <c r="F52" s="123"/>
      <c r="G52" s="207"/>
      <c r="H52" s="207"/>
      <c r="I52" s="232"/>
      <c r="J52" s="130"/>
      <c r="K52" s="103"/>
      <c r="L52" s="113"/>
      <c r="M52" s="100"/>
    </row>
    <row r="53" spans="1:13" s="35" customFormat="1" ht="18.75" hidden="1" customHeight="1" thickBot="1" x14ac:dyDescent="0.35">
      <c r="A53" s="213"/>
      <c r="B53" s="219"/>
      <c r="E53" s="108"/>
      <c r="F53" s="109"/>
      <c r="G53" s="106"/>
      <c r="H53" s="106"/>
      <c r="I53" s="106"/>
      <c r="J53" s="103"/>
      <c r="K53" s="103"/>
      <c r="L53" s="112"/>
      <c r="M53" s="110"/>
    </row>
    <row r="54" spans="1:13" s="2" customFormat="1" ht="18.75" hidden="1" customHeight="1" x14ac:dyDescent="0.3">
      <c r="A54" s="211" t="str">
        <f t="shared" ref="A54" si="8">IF(B54=0,"",IF(B54=1,F54,IF(B54&gt;=3,F54&amp;" / "&amp;F55&amp;" / "&amp;F56&amp;" / "&amp;F57&amp;" / "&amp;F58)))</f>
        <v/>
      </c>
      <c r="B54" s="217">
        <f t="shared" ref="B54" si="9">COUNTA(F54:F58)</f>
        <v>0</v>
      </c>
      <c r="D54" s="35"/>
      <c r="E54" s="208">
        <v>8</v>
      </c>
      <c r="F54" s="32"/>
      <c r="G54" s="214" t="str">
        <f>IF(F54="","",$I$9)</f>
        <v/>
      </c>
      <c r="H54" s="205" t="str">
        <f>IF(F54="","",$M$9)</f>
        <v/>
      </c>
      <c r="I54" s="206" t="str">
        <f t="shared" ref="I54" si="10">IF(B54&lt;1,"",IF(B54=1,"individual",IF(B54&gt;2,"conjuntos")))</f>
        <v/>
      </c>
      <c r="J54" s="220"/>
      <c r="K54" s="220"/>
      <c r="L54" s="111"/>
      <c r="M54" s="43"/>
    </row>
    <row r="55" spans="1:13" s="2" customFormat="1" ht="18.75" hidden="1" customHeight="1" x14ac:dyDescent="0.3">
      <c r="A55" s="212"/>
      <c r="B55" s="218"/>
      <c r="D55" s="35"/>
      <c r="E55" s="209"/>
      <c r="F55" s="80"/>
      <c r="G55" s="215"/>
      <c r="H55" s="206"/>
      <c r="I55" s="206"/>
      <c r="J55" s="221"/>
      <c r="K55" s="221"/>
      <c r="L55" s="111"/>
      <c r="M55" s="81"/>
    </row>
    <row r="56" spans="1:13" s="2" customFormat="1" ht="18.75" hidden="1" customHeight="1" x14ac:dyDescent="0.3">
      <c r="A56" s="212"/>
      <c r="B56" s="218"/>
      <c r="D56" s="35"/>
      <c r="E56" s="209"/>
      <c r="F56" s="80"/>
      <c r="G56" s="215"/>
      <c r="H56" s="206"/>
      <c r="I56" s="206"/>
      <c r="J56" s="221"/>
      <c r="K56" s="221"/>
      <c r="L56" s="111"/>
      <c r="M56" s="81"/>
    </row>
    <row r="57" spans="1:13" s="4" customFormat="1" ht="18.75" hidden="1" customHeight="1" x14ac:dyDescent="0.3">
      <c r="A57" s="212"/>
      <c r="B57" s="218"/>
      <c r="D57" s="35"/>
      <c r="E57" s="209"/>
      <c r="F57" s="33"/>
      <c r="G57" s="215"/>
      <c r="H57" s="206"/>
      <c r="I57" s="206"/>
      <c r="J57" s="221"/>
      <c r="K57" s="221"/>
      <c r="L57" s="111"/>
      <c r="M57" s="42"/>
    </row>
    <row r="58" spans="1:13" s="4" customFormat="1" ht="18.75" hidden="1" customHeight="1" thickBot="1" x14ac:dyDescent="0.35">
      <c r="A58" s="213"/>
      <c r="B58" s="219"/>
      <c r="D58" s="35"/>
      <c r="E58" s="210"/>
      <c r="F58" s="34"/>
      <c r="G58" s="216"/>
      <c r="H58" s="207"/>
      <c r="I58" s="207"/>
      <c r="J58" s="222"/>
      <c r="K58" s="222"/>
      <c r="L58" s="111"/>
      <c r="M58" s="44"/>
    </row>
    <row r="59" spans="1:13" s="2" customFormat="1" ht="18.75" hidden="1" customHeight="1" x14ac:dyDescent="0.3">
      <c r="A59" s="211" t="str">
        <f t="shared" ref="A59" si="11">IF(B59=0,"",IF(B59=1,F59,IF(B59&gt;=3,F59&amp;" / "&amp;F60&amp;" / "&amp;F61&amp;" / "&amp;F62&amp;" / "&amp;F63)))</f>
        <v/>
      </c>
      <c r="B59" s="217">
        <f t="shared" ref="B59" si="12">COUNTA(F59:F63)</f>
        <v>0</v>
      </c>
      <c r="D59" s="35"/>
      <c r="E59" s="208">
        <v>9</v>
      </c>
      <c r="F59" s="32"/>
      <c r="G59" s="214" t="str">
        <f>IF(F59="","",$I$9)</f>
        <v/>
      </c>
      <c r="H59" s="205" t="str">
        <f>IF(F59="","",$M$9)</f>
        <v/>
      </c>
      <c r="I59" s="206" t="str">
        <f t="shared" ref="I59" si="13">IF(B59&lt;1,"",IF(B59=1,"individual",IF(B59&gt;2,"conjuntos")))</f>
        <v/>
      </c>
      <c r="J59" s="220"/>
      <c r="K59" s="220"/>
      <c r="L59" s="111"/>
      <c r="M59" s="43"/>
    </row>
    <row r="60" spans="1:13" s="2" customFormat="1" ht="18.75" hidden="1" customHeight="1" x14ac:dyDescent="0.3">
      <c r="A60" s="212"/>
      <c r="B60" s="218"/>
      <c r="D60" s="35"/>
      <c r="E60" s="209"/>
      <c r="F60" s="80"/>
      <c r="G60" s="215"/>
      <c r="H60" s="206"/>
      <c r="I60" s="206"/>
      <c r="J60" s="221"/>
      <c r="K60" s="221"/>
      <c r="L60" s="111"/>
      <c r="M60" s="81"/>
    </row>
    <row r="61" spans="1:13" s="2" customFormat="1" ht="18.75" hidden="1" customHeight="1" x14ac:dyDescent="0.3">
      <c r="A61" s="212"/>
      <c r="B61" s="218"/>
      <c r="D61" s="35"/>
      <c r="E61" s="209"/>
      <c r="F61" s="80"/>
      <c r="G61" s="215"/>
      <c r="H61" s="206"/>
      <c r="I61" s="206"/>
      <c r="J61" s="221"/>
      <c r="K61" s="221"/>
      <c r="L61" s="111"/>
      <c r="M61" s="81"/>
    </row>
    <row r="62" spans="1:13" s="4" customFormat="1" ht="18.75" hidden="1" customHeight="1" x14ac:dyDescent="0.3">
      <c r="A62" s="212"/>
      <c r="B62" s="218"/>
      <c r="D62" s="35"/>
      <c r="E62" s="209"/>
      <c r="F62" s="33"/>
      <c r="G62" s="215"/>
      <c r="H62" s="206"/>
      <c r="I62" s="206"/>
      <c r="J62" s="221"/>
      <c r="K62" s="221"/>
      <c r="L62" s="111"/>
      <c r="M62" s="42"/>
    </row>
    <row r="63" spans="1:13" s="4" customFormat="1" ht="18.75" hidden="1" customHeight="1" thickBot="1" x14ac:dyDescent="0.35">
      <c r="A63" s="213"/>
      <c r="B63" s="219"/>
      <c r="D63" s="35"/>
      <c r="E63" s="210"/>
      <c r="F63" s="34"/>
      <c r="G63" s="216"/>
      <c r="H63" s="207"/>
      <c r="I63" s="207"/>
      <c r="J63" s="222"/>
      <c r="K63" s="222"/>
      <c r="L63" s="111"/>
      <c r="M63" s="44"/>
    </row>
    <row r="64" spans="1:13" s="2" customFormat="1" ht="18.75" hidden="1" customHeight="1" x14ac:dyDescent="0.3">
      <c r="A64" s="211" t="str">
        <f t="shared" ref="A64" si="14">IF(B64=0,"",IF(B64=1,F64,IF(B64&gt;=3,F64&amp;" / "&amp;F65&amp;" / "&amp;F66&amp;" / "&amp;F67&amp;" / "&amp;F68)))</f>
        <v/>
      </c>
      <c r="B64" s="217">
        <f t="shared" ref="B64" si="15">COUNTA(F64:F68)</f>
        <v>0</v>
      </c>
      <c r="D64" s="35"/>
      <c r="E64" s="208">
        <v>10</v>
      </c>
      <c r="F64" s="32"/>
      <c r="G64" s="214" t="str">
        <f>IF(F64="","",$I$9)</f>
        <v/>
      </c>
      <c r="H64" s="205" t="str">
        <f>IF(F64="","",$M$9)</f>
        <v/>
      </c>
      <c r="I64" s="206" t="str">
        <f t="shared" ref="I64" si="16">IF(B64&lt;1,"",IF(B64=1,"individual",IF(B64&gt;2,"conjuntos")))</f>
        <v/>
      </c>
      <c r="J64" s="220"/>
      <c r="K64" s="220"/>
      <c r="L64" s="111"/>
      <c r="M64" s="43"/>
    </row>
    <row r="65" spans="1:13" s="2" customFormat="1" ht="18.75" hidden="1" customHeight="1" x14ac:dyDescent="0.3">
      <c r="A65" s="212"/>
      <c r="B65" s="218"/>
      <c r="D65" s="35"/>
      <c r="E65" s="209"/>
      <c r="F65" s="80"/>
      <c r="G65" s="215"/>
      <c r="H65" s="206"/>
      <c r="I65" s="206"/>
      <c r="J65" s="221"/>
      <c r="K65" s="221"/>
      <c r="L65" s="111"/>
      <c r="M65" s="81"/>
    </row>
    <row r="66" spans="1:13" s="2" customFormat="1" ht="18.75" hidden="1" customHeight="1" x14ac:dyDescent="0.3">
      <c r="A66" s="212"/>
      <c r="B66" s="218"/>
      <c r="D66" s="35"/>
      <c r="E66" s="209"/>
      <c r="F66" s="80"/>
      <c r="G66" s="215"/>
      <c r="H66" s="206"/>
      <c r="I66" s="206"/>
      <c r="J66" s="221"/>
      <c r="K66" s="221"/>
      <c r="L66" s="111"/>
      <c r="M66" s="81"/>
    </row>
    <row r="67" spans="1:13" s="4" customFormat="1" ht="18.75" hidden="1" customHeight="1" x14ac:dyDescent="0.3">
      <c r="A67" s="212"/>
      <c r="B67" s="218"/>
      <c r="D67" s="35"/>
      <c r="E67" s="209"/>
      <c r="F67" s="33"/>
      <c r="G67" s="215"/>
      <c r="H67" s="206"/>
      <c r="I67" s="206"/>
      <c r="J67" s="221"/>
      <c r="K67" s="221"/>
      <c r="L67" s="111"/>
      <c r="M67" s="42"/>
    </row>
    <row r="68" spans="1:13" s="4" customFormat="1" ht="18.75" hidden="1" customHeight="1" thickBot="1" x14ac:dyDescent="0.35">
      <c r="A68" s="213"/>
      <c r="B68" s="219"/>
      <c r="D68" s="35"/>
      <c r="E68" s="210"/>
      <c r="F68" s="34"/>
      <c r="G68" s="216"/>
      <c r="H68" s="207"/>
      <c r="I68" s="207"/>
      <c r="J68" s="222"/>
      <c r="K68" s="222"/>
      <c r="L68" s="111"/>
      <c r="M68" s="44"/>
    </row>
    <row r="69" spans="1:13" s="2" customFormat="1" ht="18.75" hidden="1" customHeight="1" x14ac:dyDescent="0.3">
      <c r="A69" s="211" t="str">
        <f t="shared" ref="A69" si="17">IF(B69=0,"",IF(B69=1,F69,IF(B69&gt;=3,F69&amp;" / "&amp;F70&amp;" / "&amp;F71&amp;" / "&amp;F72&amp;" / "&amp;F73)))</f>
        <v/>
      </c>
      <c r="B69" s="217">
        <f t="shared" ref="B69" si="18">COUNTA(F69:F73)</f>
        <v>0</v>
      </c>
      <c r="D69" s="35"/>
      <c r="E69" s="208">
        <v>11</v>
      </c>
      <c r="F69" s="32"/>
      <c r="G69" s="214" t="str">
        <f>IF(F69="","",$I$9)</f>
        <v/>
      </c>
      <c r="H69" s="205" t="str">
        <f>IF(F69="","",$M$9)</f>
        <v/>
      </c>
      <c r="I69" s="206" t="str">
        <f t="shared" ref="I69" si="19">IF(B69&lt;1,"",IF(B69=1,"individual",IF(B69&gt;2,"conjuntos")))</f>
        <v/>
      </c>
      <c r="J69" s="220"/>
      <c r="K69" s="220"/>
      <c r="L69" s="111"/>
      <c r="M69" s="43"/>
    </row>
    <row r="70" spans="1:13" s="2" customFormat="1" ht="18.75" hidden="1" customHeight="1" x14ac:dyDescent="0.3">
      <c r="A70" s="212"/>
      <c r="B70" s="218"/>
      <c r="D70" s="35"/>
      <c r="E70" s="209"/>
      <c r="F70" s="80"/>
      <c r="G70" s="215"/>
      <c r="H70" s="206"/>
      <c r="I70" s="206"/>
      <c r="J70" s="221"/>
      <c r="K70" s="221"/>
      <c r="L70" s="111"/>
      <c r="M70" s="81"/>
    </row>
    <row r="71" spans="1:13" s="2" customFormat="1" ht="18.75" hidden="1" customHeight="1" x14ac:dyDescent="0.3">
      <c r="A71" s="212"/>
      <c r="B71" s="218"/>
      <c r="D71" s="35"/>
      <c r="E71" s="209"/>
      <c r="F71" s="80"/>
      <c r="G71" s="215"/>
      <c r="H71" s="206"/>
      <c r="I71" s="206"/>
      <c r="J71" s="221"/>
      <c r="K71" s="221"/>
      <c r="L71" s="111"/>
      <c r="M71" s="81"/>
    </row>
    <row r="72" spans="1:13" s="4" customFormat="1" ht="18.75" hidden="1" customHeight="1" x14ac:dyDescent="0.3">
      <c r="A72" s="212"/>
      <c r="B72" s="218"/>
      <c r="D72" s="35"/>
      <c r="E72" s="209"/>
      <c r="F72" s="33"/>
      <c r="G72" s="215"/>
      <c r="H72" s="206"/>
      <c r="I72" s="206"/>
      <c r="J72" s="221"/>
      <c r="K72" s="221"/>
      <c r="L72" s="111"/>
      <c r="M72" s="42"/>
    </row>
    <row r="73" spans="1:13" s="4" customFormat="1" ht="18.75" hidden="1" customHeight="1" thickBot="1" x14ac:dyDescent="0.35">
      <c r="A73" s="213"/>
      <c r="B73" s="219"/>
      <c r="D73" s="35"/>
      <c r="E73" s="210"/>
      <c r="F73" s="34"/>
      <c r="G73" s="216"/>
      <c r="H73" s="207"/>
      <c r="I73" s="207"/>
      <c r="J73" s="222"/>
      <c r="K73" s="222"/>
      <c r="L73" s="111"/>
      <c r="M73" s="44"/>
    </row>
    <row r="74" spans="1:13" s="2" customFormat="1" ht="18.75" hidden="1" customHeight="1" x14ac:dyDescent="0.3">
      <c r="A74" s="211" t="str">
        <f t="shared" ref="A74" si="20">IF(B74=0,"",IF(B74=1,F74,IF(B74&gt;=3,F74&amp;" / "&amp;F75&amp;" / "&amp;F76&amp;" / "&amp;F77&amp;" / "&amp;F78)))</f>
        <v/>
      </c>
      <c r="B74" s="217">
        <f t="shared" ref="B74" si="21">COUNTA(F74:F78)</f>
        <v>0</v>
      </c>
      <c r="D74" s="35"/>
      <c r="E74" s="208">
        <v>12</v>
      </c>
      <c r="F74" s="32"/>
      <c r="G74" s="214" t="str">
        <f>IF(F74="","",$I$9)</f>
        <v/>
      </c>
      <c r="H74" s="205" t="str">
        <f>IF(F74="","",$M$9)</f>
        <v/>
      </c>
      <c r="I74" s="206" t="str">
        <f t="shared" ref="I74" si="22">IF(B74&lt;1,"",IF(B74=1,"individual",IF(B74&gt;2,"conjuntos")))</f>
        <v/>
      </c>
      <c r="J74" s="220"/>
      <c r="K74" s="220"/>
      <c r="L74" s="111"/>
      <c r="M74" s="43"/>
    </row>
    <row r="75" spans="1:13" s="2" customFormat="1" ht="18.75" hidden="1" customHeight="1" x14ac:dyDescent="0.3">
      <c r="A75" s="212"/>
      <c r="B75" s="218"/>
      <c r="D75" s="35"/>
      <c r="E75" s="209"/>
      <c r="F75" s="80"/>
      <c r="G75" s="215"/>
      <c r="H75" s="206"/>
      <c r="I75" s="206"/>
      <c r="J75" s="221"/>
      <c r="K75" s="221"/>
      <c r="L75" s="111"/>
      <c r="M75" s="81"/>
    </row>
    <row r="76" spans="1:13" s="2" customFormat="1" ht="18.75" hidden="1" customHeight="1" x14ac:dyDescent="0.3">
      <c r="A76" s="212"/>
      <c r="B76" s="218"/>
      <c r="D76" s="35"/>
      <c r="E76" s="209"/>
      <c r="F76" s="80"/>
      <c r="G76" s="215"/>
      <c r="H76" s="206"/>
      <c r="I76" s="206"/>
      <c r="J76" s="221"/>
      <c r="K76" s="221"/>
      <c r="L76" s="111"/>
      <c r="M76" s="81"/>
    </row>
    <row r="77" spans="1:13" s="4" customFormat="1" ht="18.75" hidden="1" customHeight="1" x14ac:dyDescent="0.3">
      <c r="A77" s="212"/>
      <c r="B77" s="218"/>
      <c r="D77" s="14"/>
      <c r="E77" s="209"/>
      <c r="F77" s="33"/>
      <c r="G77" s="215"/>
      <c r="H77" s="206"/>
      <c r="I77" s="206"/>
      <c r="J77" s="221"/>
      <c r="K77" s="221"/>
      <c r="L77" s="111"/>
      <c r="M77" s="42"/>
    </row>
    <row r="78" spans="1:13" s="4" customFormat="1" ht="18.75" hidden="1" customHeight="1" thickBot="1" x14ac:dyDescent="0.35">
      <c r="A78" s="213"/>
      <c r="B78" s="219"/>
      <c r="D78" s="35"/>
      <c r="E78" s="210"/>
      <c r="F78" s="34"/>
      <c r="G78" s="216"/>
      <c r="H78" s="207"/>
      <c r="I78" s="207"/>
      <c r="J78" s="222"/>
      <c r="K78" s="222"/>
      <c r="L78" s="111"/>
      <c r="M78" s="44"/>
    </row>
    <row r="79" spans="1:13" s="2" customFormat="1" ht="18.75" hidden="1" customHeight="1" x14ac:dyDescent="0.3">
      <c r="A79" s="211" t="str">
        <f t="shared" ref="A79" si="23">IF(B79=0,"",IF(B79=1,F79,IF(B79&gt;=3,F79&amp;" / "&amp;F80&amp;" / "&amp;F81&amp;" / "&amp;F82&amp;" / "&amp;F83)))</f>
        <v/>
      </c>
      <c r="B79" s="217">
        <f t="shared" ref="B79" si="24">COUNTA(F79:F83)</f>
        <v>0</v>
      </c>
      <c r="D79" s="45"/>
      <c r="E79" s="208">
        <v>13</v>
      </c>
      <c r="F79" s="32"/>
      <c r="G79" s="214" t="str">
        <f>IF(F79="","",$I$9)</f>
        <v/>
      </c>
      <c r="H79" s="205" t="str">
        <f>IF(F79="","",$M$9)</f>
        <v/>
      </c>
      <c r="I79" s="206" t="str">
        <f t="shared" ref="I79" si="25">IF(B79&lt;1,"",IF(B79=1,"individual",IF(B79&gt;2,"conjuntos")))</f>
        <v/>
      </c>
      <c r="J79" s="220"/>
      <c r="K79" s="220"/>
      <c r="L79" s="111"/>
      <c r="M79" s="43"/>
    </row>
    <row r="80" spans="1:13" s="2" customFormat="1" ht="18.75" hidden="1" customHeight="1" x14ac:dyDescent="0.3">
      <c r="A80" s="212"/>
      <c r="B80" s="218"/>
      <c r="D80" s="45"/>
      <c r="E80" s="209"/>
      <c r="F80" s="80"/>
      <c r="G80" s="215"/>
      <c r="H80" s="206"/>
      <c r="I80" s="206"/>
      <c r="J80" s="221"/>
      <c r="K80" s="221"/>
      <c r="L80" s="111"/>
      <c r="M80" s="81"/>
    </row>
    <row r="81" spans="1:13" s="2" customFormat="1" ht="18.75" hidden="1" customHeight="1" x14ac:dyDescent="0.3">
      <c r="A81" s="212"/>
      <c r="B81" s="218"/>
      <c r="D81" s="45"/>
      <c r="E81" s="209"/>
      <c r="F81" s="80"/>
      <c r="G81" s="215"/>
      <c r="H81" s="206"/>
      <c r="I81" s="206"/>
      <c r="J81" s="221"/>
      <c r="K81" s="221"/>
      <c r="L81" s="111"/>
      <c r="M81" s="81"/>
    </row>
    <row r="82" spans="1:13" s="4" customFormat="1" ht="18.75" hidden="1" customHeight="1" x14ac:dyDescent="0.3">
      <c r="A82" s="212"/>
      <c r="B82" s="218"/>
      <c r="D82" s="28"/>
      <c r="E82" s="209"/>
      <c r="F82" s="33"/>
      <c r="G82" s="215"/>
      <c r="H82" s="206"/>
      <c r="I82" s="206"/>
      <c r="J82" s="221"/>
      <c r="K82" s="221"/>
      <c r="L82" s="111"/>
      <c r="M82" s="42"/>
    </row>
    <row r="83" spans="1:13" s="4" customFormat="1" ht="18.75" hidden="1" customHeight="1" thickBot="1" x14ac:dyDescent="0.35">
      <c r="A83" s="213"/>
      <c r="B83" s="219"/>
      <c r="D83" s="28"/>
      <c r="E83" s="210"/>
      <c r="F83" s="34"/>
      <c r="G83" s="216"/>
      <c r="H83" s="207"/>
      <c r="I83" s="207"/>
      <c r="J83" s="222"/>
      <c r="K83" s="222"/>
      <c r="L83" s="111"/>
      <c r="M83" s="44"/>
    </row>
    <row r="84" spans="1:13" s="2" customFormat="1" ht="18.75" hidden="1" customHeight="1" x14ac:dyDescent="0.3">
      <c r="A84" s="211" t="str">
        <f>IF(B84=0,"",IF(B84=1,F84,IF(B84&gt;=3,F84&amp;" / "&amp;F85&amp;" / "&amp;F86&amp;" / "&amp;F87&amp;" / "&amp;F88)))</f>
        <v/>
      </c>
      <c r="B84" s="217">
        <f t="shared" ref="B84" si="26">COUNTA(F84:F88)</f>
        <v>0</v>
      </c>
      <c r="D84" s="28"/>
      <c r="E84" s="208">
        <v>14</v>
      </c>
      <c r="F84" s="32"/>
      <c r="G84" s="214" t="str">
        <f>IF(F84="","",$I$9)</f>
        <v/>
      </c>
      <c r="H84" s="205" t="str">
        <f>IF(F84="","",$M$9)</f>
        <v/>
      </c>
      <c r="I84" s="206" t="str">
        <f t="shared" ref="I84" si="27">IF(B84&lt;1,"",IF(B84=1,"individual",IF(B84&gt;2,"conjuntos")))</f>
        <v/>
      </c>
      <c r="J84" s="220"/>
      <c r="K84" s="220"/>
      <c r="L84" s="111"/>
      <c r="M84" s="43"/>
    </row>
    <row r="85" spans="1:13" s="2" customFormat="1" ht="18.75" hidden="1" customHeight="1" x14ac:dyDescent="0.3">
      <c r="A85" s="212"/>
      <c r="B85" s="218"/>
      <c r="D85" s="28"/>
      <c r="E85" s="209"/>
      <c r="F85" s="80"/>
      <c r="G85" s="215"/>
      <c r="H85" s="206"/>
      <c r="I85" s="206"/>
      <c r="J85" s="221"/>
      <c r="K85" s="221"/>
      <c r="L85" s="111"/>
      <c r="M85" s="81"/>
    </row>
    <row r="86" spans="1:13" s="2" customFormat="1" ht="18.75" hidden="1" customHeight="1" x14ac:dyDescent="0.3">
      <c r="A86" s="212"/>
      <c r="B86" s="218"/>
      <c r="D86" s="28"/>
      <c r="E86" s="209"/>
      <c r="F86" s="80"/>
      <c r="G86" s="215"/>
      <c r="H86" s="206"/>
      <c r="I86" s="206"/>
      <c r="J86" s="221"/>
      <c r="K86" s="221"/>
      <c r="L86" s="111"/>
      <c r="M86" s="81"/>
    </row>
    <row r="87" spans="1:13" s="4" customFormat="1" ht="18.75" hidden="1" customHeight="1" x14ac:dyDescent="0.3">
      <c r="A87" s="212"/>
      <c r="B87" s="218"/>
      <c r="D87" s="28"/>
      <c r="E87" s="209"/>
      <c r="F87" s="33"/>
      <c r="G87" s="215"/>
      <c r="H87" s="206"/>
      <c r="I87" s="206"/>
      <c r="J87" s="221"/>
      <c r="K87" s="221"/>
      <c r="L87" s="111"/>
      <c r="M87" s="42"/>
    </row>
    <row r="88" spans="1:13" s="4" customFormat="1" ht="18.75" hidden="1" customHeight="1" thickBot="1" x14ac:dyDescent="0.35">
      <c r="A88" s="213"/>
      <c r="B88" s="219"/>
      <c r="D88" s="28"/>
      <c r="E88" s="210"/>
      <c r="F88" s="34"/>
      <c r="G88" s="216"/>
      <c r="H88" s="207"/>
      <c r="I88" s="207"/>
      <c r="J88" s="222"/>
      <c r="K88" s="222"/>
      <c r="L88" s="111"/>
      <c r="M88" s="44"/>
    </row>
    <row r="89" spans="1:13" s="2" customFormat="1" ht="18.75" hidden="1" customHeight="1" x14ac:dyDescent="0.3">
      <c r="A89" s="211" t="str">
        <f t="shared" ref="A89" si="28">IF(B89=0,"",IF(B89=1,F89,IF(B89&gt;=3,F89&amp;" / "&amp;F90&amp;" / "&amp;F91&amp;" / "&amp;F92&amp;" / "&amp;F93)))</f>
        <v/>
      </c>
      <c r="B89" s="217">
        <f>COUNTA(F89:F93)</f>
        <v>0</v>
      </c>
      <c r="D89" s="28"/>
      <c r="E89" s="208">
        <v>15</v>
      </c>
      <c r="F89" s="32"/>
      <c r="G89" s="214" t="str">
        <f>IF(F89="","",$I$9)</f>
        <v/>
      </c>
      <c r="H89" s="205" t="str">
        <f>IF(F89="","",$M$9)</f>
        <v/>
      </c>
      <c r="I89" s="206" t="str">
        <f t="shared" ref="I89" si="29">IF(B89&lt;1,"",IF(B89=1,"individual",IF(B89&gt;2,"conjuntos")))</f>
        <v/>
      </c>
      <c r="J89" s="220"/>
      <c r="K89" s="220"/>
      <c r="L89" s="111"/>
      <c r="M89" s="43"/>
    </row>
    <row r="90" spans="1:13" s="2" customFormat="1" ht="18.75" hidden="1" customHeight="1" x14ac:dyDescent="0.3">
      <c r="A90" s="212"/>
      <c r="B90" s="218"/>
      <c r="D90" s="28"/>
      <c r="E90" s="209"/>
      <c r="F90" s="80"/>
      <c r="G90" s="215"/>
      <c r="H90" s="206"/>
      <c r="I90" s="206"/>
      <c r="J90" s="221"/>
      <c r="K90" s="221"/>
      <c r="L90" s="111"/>
      <c r="M90" s="81"/>
    </row>
    <row r="91" spans="1:13" s="2" customFormat="1" ht="18.75" hidden="1" customHeight="1" x14ac:dyDescent="0.3">
      <c r="A91" s="212"/>
      <c r="B91" s="218"/>
      <c r="D91" s="28"/>
      <c r="E91" s="209"/>
      <c r="F91" s="80"/>
      <c r="G91" s="215"/>
      <c r="H91" s="206"/>
      <c r="I91" s="206"/>
      <c r="J91" s="221"/>
      <c r="K91" s="221"/>
      <c r="L91" s="111"/>
      <c r="M91" s="81"/>
    </row>
    <row r="92" spans="1:13" s="4" customFormat="1" ht="18.75" hidden="1" customHeight="1" x14ac:dyDescent="0.3">
      <c r="A92" s="212"/>
      <c r="B92" s="218"/>
      <c r="D92" s="28"/>
      <c r="E92" s="209"/>
      <c r="F92" s="33"/>
      <c r="G92" s="215"/>
      <c r="H92" s="206"/>
      <c r="I92" s="206"/>
      <c r="J92" s="221"/>
      <c r="K92" s="221"/>
      <c r="L92" s="111"/>
      <c r="M92" s="42"/>
    </row>
    <row r="93" spans="1:13" s="4" customFormat="1" ht="18.75" hidden="1" customHeight="1" thickBot="1" x14ac:dyDescent="0.35">
      <c r="A93" s="213"/>
      <c r="B93" s="219"/>
      <c r="D93" s="28"/>
      <c r="E93" s="210"/>
      <c r="F93" s="34"/>
      <c r="G93" s="216"/>
      <c r="H93" s="207"/>
      <c r="I93" s="207"/>
      <c r="J93" s="222"/>
      <c r="K93" s="222"/>
      <c r="L93" s="111"/>
      <c r="M93" s="44"/>
    </row>
    <row r="94" spans="1:13" s="2" customFormat="1" ht="18.75" hidden="1" customHeight="1" x14ac:dyDescent="0.3">
      <c r="A94" s="211" t="str">
        <f t="shared" ref="A94" si="30">IF(B94=0,"",IF(B94=1,F94,IF(B94&gt;=3,F94&amp;" / "&amp;F95&amp;" / "&amp;F96&amp;" / "&amp;F97&amp;" / "&amp;F98)))</f>
        <v/>
      </c>
      <c r="B94" s="217">
        <f t="shared" ref="B94" si="31">COUNTA(F94:F98)</f>
        <v>0</v>
      </c>
      <c r="D94" s="28"/>
      <c r="E94" s="208">
        <v>16</v>
      </c>
      <c r="F94" s="32"/>
      <c r="G94" s="214" t="str">
        <f>IF(F94="","",$I$9)</f>
        <v/>
      </c>
      <c r="H94" s="205" t="str">
        <f>IF(F94="","",$M$9)</f>
        <v/>
      </c>
      <c r="I94" s="206" t="str">
        <f t="shared" ref="I94" si="32">IF(B94&lt;1,"",IF(B94=1,"individual",IF(B94&gt;2,"conjuntos")))</f>
        <v/>
      </c>
      <c r="J94" s="220"/>
      <c r="K94" s="220"/>
      <c r="L94" s="111"/>
      <c r="M94" s="43"/>
    </row>
    <row r="95" spans="1:13" s="2" customFormat="1" ht="18.75" hidden="1" customHeight="1" x14ac:dyDescent="0.3">
      <c r="A95" s="212"/>
      <c r="B95" s="218"/>
      <c r="D95" s="28"/>
      <c r="E95" s="209"/>
      <c r="F95" s="80"/>
      <c r="G95" s="215"/>
      <c r="H95" s="206"/>
      <c r="I95" s="206"/>
      <c r="J95" s="221"/>
      <c r="K95" s="221"/>
      <c r="L95" s="111"/>
      <c r="M95" s="81"/>
    </row>
    <row r="96" spans="1:13" s="2" customFormat="1" ht="18.75" hidden="1" customHeight="1" x14ac:dyDescent="0.3">
      <c r="A96" s="212"/>
      <c r="B96" s="218"/>
      <c r="D96" s="28"/>
      <c r="E96" s="209"/>
      <c r="F96" s="80"/>
      <c r="G96" s="215"/>
      <c r="H96" s="206"/>
      <c r="I96" s="206"/>
      <c r="J96" s="221"/>
      <c r="K96" s="221"/>
      <c r="L96" s="111"/>
      <c r="M96" s="81"/>
    </row>
    <row r="97" spans="1:14" s="4" customFormat="1" ht="18.75" hidden="1" customHeight="1" x14ac:dyDescent="0.3">
      <c r="A97" s="212"/>
      <c r="B97" s="218"/>
      <c r="D97" s="28"/>
      <c r="E97" s="209"/>
      <c r="F97" s="33"/>
      <c r="G97" s="215"/>
      <c r="H97" s="206"/>
      <c r="I97" s="206"/>
      <c r="J97" s="221"/>
      <c r="K97" s="221"/>
      <c r="L97" s="111"/>
      <c r="M97" s="42"/>
    </row>
    <row r="98" spans="1:14" s="4" customFormat="1" ht="18.75" hidden="1" customHeight="1" thickBot="1" x14ac:dyDescent="0.35">
      <c r="A98" s="213"/>
      <c r="B98" s="219"/>
      <c r="D98" s="28"/>
      <c r="E98" s="210"/>
      <c r="F98" s="34"/>
      <c r="G98" s="216"/>
      <c r="H98" s="207"/>
      <c r="I98" s="207"/>
      <c r="J98" s="222"/>
      <c r="K98" s="222"/>
      <c r="L98" s="111"/>
      <c r="M98" s="44"/>
      <c r="N98" s="35"/>
    </row>
    <row r="99" spans="1:14" s="2" customFormat="1" ht="18.75" hidden="1" customHeight="1" x14ac:dyDescent="0.3">
      <c r="A99" s="211" t="str">
        <f t="shared" ref="A99" si="33">IF(B99=0,"",IF(B99=1,F99,IF(B99&gt;=3,F99&amp;" / "&amp;F100&amp;" / "&amp;F101&amp;" / "&amp;F102&amp;" / "&amp;F103)))</f>
        <v/>
      </c>
      <c r="B99" s="217">
        <f t="shared" ref="B99" si="34">COUNTA(F99:F103)</f>
        <v>0</v>
      </c>
      <c r="D99" s="28"/>
      <c r="E99" s="208">
        <v>17</v>
      </c>
      <c r="F99" s="32"/>
      <c r="G99" s="214" t="str">
        <f>IF(F99="","",$I$9)</f>
        <v/>
      </c>
      <c r="H99" s="205" t="str">
        <f>IF(F99="","",$M$9)</f>
        <v/>
      </c>
      <c r="I99" s="206" t="str">
        <f t="shared" ref="I99" si="35">IF(B99&lt;1,"",IF(B99=1,"individual",IF(B99&gt;2,"conjuntos")))</f>
        <v/>
      </c>
      <c r="J99" s="220"/>
      <c r="K99" s="220"/>
      <c r="L99" s="111"/>
      <c r="M99" s="43"/>
    </row>
    <row r="100" spans="1:14" s="2" customFormat="1" ht="18.75" hidden="1" customHeight="1" x14ac:dyDescent="0.3">
      <c r="A100" s="212"/>
      <c r="B100" s="218"/>
      <c r="D100" s="28"/>
      <c r="E100" s="209"/>
      <c r="F100" s="80"/>
      <c r="G100" s="215"/>
      <c r="H100" s="206"/>
      <c r="I100" s="206"/>
      <c r="J100" s="221"/>
      <c r="K100" s="221"/>
      <c r="L100" s="111"/>
      <c r="M100" s="81"/>
    </row>
    <row r="101" spans="1:14" s="2" customFormat="1" ht="18.75" hidden="1" customHeight="1" x14ac:dyDescent="0.3">
      <c r="A101" s="212"/>
      <c r="B101" s="218"/>
      <c r="D101" s="28"/>
      <c r="E101" s="209"/>
      <c r="F101" s="80"/>
      <c r="G101" s="215"/>
      <c r="H101" s="206"/>
      <c r="I101" s="206"/>
      <c r="J101" s="221"/>
      <c r="K101" s="221"/>
      <c r="L101" s="111"/>
      <c r="M101" s="81"/>
    </row>
    <row r="102" spans="1:14" s="35" customFormat="1" ht="18.75" hidden="1" customHeight="1" x14ac:dyDescent="0.3">
      <c r="A102" s="212"/>
      <c r="B102" s="218"/>
      <c r="D102" s="28"/>
      <c r="E102" s="209"/>
      <c r="F102" s="33"/>
      <c r="G102" s="215"/>
      <c r="H102" s="206"/>
      <c r="I102" s="206"/>
      <c r="J102" s="221"/>
      <c r="K102" s="221"/>
      <c r="L102" s="111"/>
      <c r="M102" s="42"/>
    </row>
    <row r="103" spans="1:14" s="35" customFormat="1" ht="18.75" hidden="1" customHeight="1" thickBot="1" x14ac:dyDescent="0.35">
      <c r="A103" s="213"/>
      <c r="B103" s="219"/>
      <c r="D103" s="28"/>
      <c r="E103" s="210"/>
      <c r="F103" s="34"/>
      <c r="G103" s="216"/>
      <c r="H103" s="207"/>
      <c r="I103" s="207"/>
      <c r="J103" s="222"/>
      <c r="K103" s="222"/>
      <c r="L103" s="111"/>
      <c r="M103" s="44"/>
    </row>
    <row r="104" spans="1:14" s="35" customFormat="1" ht="18.75" hidden="1" customHeight="1" x14ac:dyDescent="0.3">
      <c r="A104" s="211" t="str">
        <f t="shared" ref="A104" si="36">IF(B104=0,"",IF(B104=1,F104,IF(B104&gt;=3,F104&amp;" / "&amp;F105&amp;" / "&amp;F106&amp;" / "&amp;F107&amp;" / "&amp;F108)))</f>
        <v/>
      </c>
      <c r="B104" s="217">
        <f t="shared" ref="B104" si="37">COUNTA(F104:F108)</f>
        <v>0</v>
      </c>
      <c r="D104" s="28"/>
      <c r="E104" s="208">
        <v>18</v>
      </c>
      <c r="F104" s="32"/>
      <c r="G104" s="214" t="str">
        <f>IF(F104="","",$I$9)</f>
        <v/>
      </c>
      <c r="H104" s="205" t="str">
        <f>IF(F104="","",$M$9)</f>
        <v/>
      </c>
      <c r="I104" s="206" t="str">
        <f t="shared" ref="I104" si="38">IF(B104&lt;1,"",IF(B104=1,"individual",IF(B104&gt;2,"conjuntos")))</f>
        <v/>
      </c>
      <c r="J104" s="220"/>
      <c r="K104" s="220"/>
      <c r="L104" s="111"/>
      <c r="M104" s="43"/>
    </row>
    <row r="105" spans="1:14" s="35" customFormat="1" ht="18.75" hidden="1" customHeight="1" x14ac:dyDescent="0.3">
      <c r="A105" s="212"/>
      <c r="B105" s="218"/>
      <c r="D105" s="28"/>
      <c r="E105" s="209"/>
      <c r="F105" s="80"/>
      <c r="G105" s="215"/>
      <c r="H105" s="206"/>
      <c r="I105" s="206"/>
      <c r="J105" s="221"/>
      <c r="K105" s="221"/>
      <c r="L105" s="111"/>
      <c r="M105" s="81"/>
    </row>
    <row r="106" spans="1:14" s="35" customFormat="1" ht="18.75" hidden="1" customHeight="1" x14ac:dyDescent="0.3">
      <c r="A106" s="212"/>
      <c r="B106" s="218"/>
      <c r="D106" s="28"/>
      <c r="E106" s="209"/>
      <c r="F106" s="80"/>
      <c r="G106" s="215"/>
      <c r="H106" s="206"/>
      <c r="I106" s="206"/>
      <c r="J106" s="221"/>
      <c r="K106" s="221"/>
      <c r="L106" s="111"/>
      <c r="M106" s="81"/>
    </row>
    <row r="107" spans="1:14" s="35" customFormat="1" ht="18.75" hidden="1" customHeight="1" x14ac:dyDescent="0.3">
      <c r="A107" s="212"/>
      <c r="B107" s="218"/>
      <c r="D107" s="28"/>
      <c r="E107" s="209"/>
      <c r="F107" s="33"/>
      <c r="G107" s="215"/>
      <c r="H107" s="206"/>
      <c r="I107" s="206"/>
      <c r="J107" s="221"/>
      <c r="K107" s="221"/>
      <c r="L107" s="111"/>
      <c r="M107" s="42"/>
    </row>
    <row r="108" spans="1:14" s="35" customFormat="1" ht="18.75" hidden="1" customHeight="1" thickBot="1" x14ac:dyDescent="0.35">
      <c r="A108" s="213"/>
      <c r="B108" s="219"/>
      <c r="D108" s="28"/>
      <c r="E108" s="210"/>
      <c r="F108" s="34"/>
      <c r="G108" s="216"/>
      <c r="H108" s="207"/>
      <c r="I108" s="207"/>
      <c r="J108" s="222"/>
      <c r="K108" s="222"/>
      <c r="L108" s="111"/>
      <c r="M108" s="44"/>
    </row>
    <row r="109" spans="1:14" s="35" customFormat="1" ht="18.75" hidden="1" customHeight="1" x14ac:dyDescent="0.3">
      <c r="A109" s="211" t="str">
        <f t="shared" ref="A109" si="39">IF(B109=0,"",IF(B109=1,F109,IF(B109&gt;=3,F109&amp;" / "&amp;F110&amp;" / "&amp;F111&amp;" / "&amp;F112&amp;" / "&amp;F113)))</f>
        <v/>
      </c>
      <c r="B109" s="217">
        <f t="shared" ref="B109" si="40">COUNTA(F109:F113)</f>
        <v>0</v>
      </c>
      <c r="D109" s="28"/>
      <c r="E109" s="208">
        <v>19</v>
      </c>
      <c r="F109" s="32"/>
      <c r="G109" s="214" t="str">
        <f>IF(F109="","",$I$9)</f>
        <v/>
      </c>
      <c r="H109" s="205" t="str">
        <f>IF(F109="","",$M$9)</f>
        <v/>
      </c>
      <c r="I109" s="206" t="str">
        <f t="shared" ref="I109" si="41">IF(B109&lt;1,"",IF(B109=1,"individual",IF(B109&gt;2,"conjuntos")))</f>
        <v/>
      </c>
      <c r="J109" s="220"/>
      <c r="K109" s="220"/>
      <c r="L109" s="111"/>
      <c r="M109" s="71"/>
    </row>
    <row r="110" spans="1:14" s="35" customFormat="1" ht="18.75" hidden="1" customHeight="1" x14ac:dyDescent="0.3">
      <c r="A110" s="212"/>
      <c r="B110" s="218"/>
      <c r="D110" s="28"/>
      <c r="E110" s="209"/>
      <c r="F110" s="80"/>
      <c r="G110" s="215"/>
      <c r="H110" s="206"/>
      <c r="I110" s="206"/>
      <c r="J110" s="221"/>
      <c r="K110" s="221"/>
      <c r="L110" s="111"/>
      <c r="M110" s="90"/>
    </row>
    <row r="111" spans="1:14" s="35" customFormat="1" ht="18.75" hidden="1" customHeight="1" x14ac:dyDescent="0.3">
      <c r="A111" s="212"/>
      <c r="B111" s="218"/>
      <c r="D111" s="28"/>
      <c r="E111" s="209"/>
      <c r="F111" s="80"/>
      <c r="G111" s="215"/>
      <c r="H111" s="206"/>
      <c r="I111" s="206"/>
      <c r="J111" s="221"/>
      <c r="K111" s="221"/>
      <c r="L111" s="111"/>
      <c r="M111" s="90"/>
    </row>
    <row r="112" spans="1:14" s="35" customFormat="1" ht="18.75" hidden="1" customHeight="1" x14ac:dyDescent="0.3">
      <c r="A112" s="212"/>
      <c r="B112" s="218"/>
      <c r="D112" s="28"/>
      <c r="E112" s="209"/>
      <c r="F112" s="33"/>
      <c r="G112" s="215"/>
      <c r="H112" s="206"/>
      <c r="I112" s="206"/>
      <c r="J112" s="221"/>
      <c r="K112" s="221"/>
      <c r="L112" s="111"/>
      <c r="M112" s="42"/>
    </row>
    <row r="113" spans="1:14" s="35" customFormat="1" ht="18.75" hidden="1" customHeight="1" thickBot="1" x14ac:dyDescent="0.35">
      <c r="A113" s="213"/>
      <c r="B113" s="219"/>
      <c r="D113" s="28"/>
      <c r="E113" s="210"/>
      <c r="F113" s="34"/>
      <c r="G113" s="216"/>
      <c r="H113" s="207"/>
      <c r="I113" s="207"/>
      <c r="J113" s="222"/>
      <c r="K113" s="222"/>
      <c r="L113" s="111"/>
      <c r="M113" s="44"/>
    </row>
    <row r="114" spans="1:14" s="2" customFormat="1" ht="18.75" hidden="1" customHeight="1" x14ac:dyDescent="0.3">
      <c r="A114" s="211" t="str">
        <f t="shared" ref="A114" si="42">IF(B114=0,"",IF(B114=1,F114,IF(B114&gt;=3,F114&amp;" / "&amp;F115&amp;" / "&amp;F116&amp;" / "&amp;F117&amp;" / "&amp;F118)))</f>
        <v/>
      </c>
      <c r="B114" s="217">
        <f>COUNTA(F114:F118)</f>
        <v>0</v>
      </c>
      <c r="D114" s="28"/>
      <c r="E114" s="208">
        <v>20</v>
      </c>
      <c r="F114" s="32"/>
      <c r="G114" s="214" t="str">
        <f>IF(F114="","",$I$9)</f>
        <v/>
      </c>
      <c r="H114" s="205" t="str">
        <f>IF(F114="","",$M$9)</f>
        <v/>
      </c>
      <c r="I114" s="206" t="str">
        <f t="shared" ref="I114" si="43">IF(B114&lt;1,"",IF(B114=1,"individual",IF(B114&gt;2,"conjuntos")))</f>
        <v/>
      </c>
      <c r="J114" s="220"/>
      <c r="K114" s="220"/>
      <c r="L114" s="111"/>
      <c r="M114" s="43"/>
    </row>
    <row r="115" spans="1:14" s="2" customFormat="1" ht="18.75" hidden="1" customHeight="1" x14ac:dyDescent="0.3">
      <c r="A115" s="212"/>
      <c r="B115" s="218"/>
      <c r="D115" s="28"/>
      <c r="E115" s="209"/>
      <c r="F115" s="80"/>
      <c r="G115" s="215"/>
      <c r="H115" s="206"/>
      <c r="I115" s="206"/>
      <c r="J115" s="221"/>
      <c r="K115" s="221"/>
      <c r="L115" s="111"/>
      <c r="M115" s="81"/>
    </row>
    <row r="116" spans="1:14" s="2" customFormat="1" ht="18.75" hidden="1" customHeight="1" x14ac:dyDescent="0.3">
      <c r="A116" s="212"/>
      <c r="B116" s="218"/>
      <c r="D116" s="28"/>
      <c r="E116" s="209"/>
      <c r="F116" s="80"/>
      <c r="G116" s="215"/>
      <c r="H116" s="206"/>
      <c r="I116" s="206"/>
      <c r="J116" s="221"/>
      <c r="K116" s="221"/>
      <c r="L116" s="111"/>
      <c r="M116" s="81"/>
    </row>
    <row r="117" spans="1:14" s="35" customFormat="1" ht="18.75" hidden="1" customHeight="1" x14ac:dyDescent="0.3">
      <c r="A117" s="212"/>
      <c r="B117" s="218"/>
      <c r="D117" s="28"/>
      <c r="E117" s="209"/>
      <c r="F117" s="33"/>
      <c r="G117" s="215"/>
      <c r="H117" s="206"/>
      <c r="I117" s="206"/>
      <c r="J117" s="221"/>
      <c r="K117" s="221"/>
      <c r="L117" s="111"/>
      <c r="M117" s="42"/>
    </row>
    <row r="118" spans="1:14" s="35" customFormat="1" ht="18.75" hidden="1" customHeight="1" thickBot="1" x14ac:dyDescent="0.35">
      <c r="A118" s="213"/>
      <c r="B118" s="219"/>
      <c r="D118" s="28"/>
      <c r="E118" s="210"/>
      <c r="F118" s="34"/>
      <c r="G118" s="216"/>
      <c r="H118" s="207"/>
      <c r="I118" s="207"/>
      <c r="J118" s="222"/>
      <c r="K118" s="222"/>
      <c r="L118" s="111"/>
      <c r="M118" s="44"/>
    </row>
    <row r="119" spans="1:14" ht="13.5" customHeight="1" x14ac:dyDescent="0.3">
      <c r="A119" s="50"/>
      <c r="B119" s="238" t="s">
        <v>2</v>
      </c>
      <c r="C119" s="69"/>
      <c r="E119" s="196" t="s">
        <v>105</v>
      </c>
      <c r="F119" s="200" t="s">
        <v>107</v>
      </c>
      <c r="G119" s="240" t="s">
        <v>4</v>
      </c>
      <c r="H119" s="245" t="s">
        <v>5</v>
      </c>
      <c r="I119" s="246"/>
      <c r="J119" s="202" t="s">
        <v>13</v>
      </c>
      <c r="K119" s="234" t="s">
        <v>18</v>
      </c>
      <c r="L119" s="235"/>
      <c r="M119" s="200" t="s">
        <v>14</v>
      </c>
      <c r="N119" s="23"/>
    </row>
    <row r="120" spans="1:14" s="3" customFormat="1" ht="18" customHeight="1" x14ac:dyDescent="0.3">
      <c r="A120" s="49"/>
      <c r="B120" s="239"/>
      <c r="C120" s="69"/>
      <c r="D120" s="28"/>
      <c r="E120" s="197"/>
      <c r="F120" s="197"/>
      <c r="G120" s="226"/>
      <c r="H120" s="240"/>
      <c r="I120" s="247"/>
      <c r="J120" s="201"/>
      <c r="K120" s="236"/>
      <c r="L120" s="237"/>
      <c r="M120" s="196"/>
      <c r="N120" s="23"/>
    </row>
    <row r="121" spans="1:14" s="4" customFormat="1" ht="23.4" customHeight="1" x14ac:dyDescent="0.3">
      <c r="A121" s="38"/>
      <c r="B121" s="18">
        <v>1</v>
      </c>
      <c r="C121" s="70"/>
      <c r="D121" s="28"/>
      <c r="E121" s="72">
        <v>1</v>
      </c>
      <c r="F121" s="36"/>
      <c r="G121" s="60" t="str">
        <f>IF(F121=0,"",$I$9)</f>
        <v/>
      </c>
      <c r="H121" s="248" t="str">
        <f t="shared" ref="H121:H122" si="44">IF(F121="","",$M$9)</f>
        <v/>
      </c>
      <c r="I121" s="248"/>
      <c r="J121" s="41"/>
      <c r="K121" s="233"/>
      <c r="L121" s="233"/>
      <c r="M121" s="42"/>
      <c r="N121" s="24"/>
    </row>
    <row r="122" spans="1:14" s="4" customFormat="1" ht="23.4" customHeight="1" x14ac:dyDescent="0.3">
      <c r="A122" s="38"/>
      <c r="B122" s="18">
        <v>2</v>
      </c>
      <c r="C122" s="70"/>
      <c r="D122" s="28"/>
      <c r="E122" s="72">
        <v>2</v>
      </c>
      <c r="F122" s="36"/>
      <c r="G122" s="60" t="str">
        <f>IF(F122="","",$I$9)</f>
        <v/>
      </c>
      <c r="H122" s="248" t="str">
        <f t="shared" si="44"/>
        <v/>
      </c>
      <c r="I122" s="248"/>
      <c r="J122" s="41"/>
      <c r="K122" s="233"/>
      <c r="L122" s="233"/>
      <c r="M122" s="42"/>
      <c r="N122" s="24"/>
    </row>
    <row r="123" spans="1:14" x14ac:dyDescent="0.3">
      <c r="G123" s="22"/>
    </row>
    <row r="124" spans="1:14" x14ac:dyDescent="0.3">
      <c r="G124" s="22"/>
    </row>
  </sheetData>
  <sheetProtection algorithmName="SHA-512" hashValue="ii6ZMHI4h5z8xXSFJ12O/S8swkiJwuAK9FphZZNBsOg8LWZxjBqU/xfpWBasWAv5pC26/5Y56/KGGSkPyYbEQQ==" saltValue="clj3tFiV4f9cCVx78xbEVg==" spinCount="100000" sheet="1" objects="1" scenarios="1" autoFilter="0"/>
  <mergeCells count="183">
    <mergeCell ref="H121:I121"/>
    <mergeCell ref="H122:I122"/>
    <mergeCell ref="H119:I120"/>
    <mergeCell ref="I109:I113"/>
    <mergeCell ref="J109:J113"/>
    <mergeCell ref="H44:H47"/>
    <mergeCell ref="I44:I47"/>
    <mergeCell ref="E49:E52"/>
    <mergeCell ref="G49:G52"/>
    <mergeCell ref="H49:H52"/>
    <mergeCell ref="I49:I52"/>
    <mergeCell ref="H69:H73"/>
    <mergeCell ref="I84:I88"/>
    <mergeCell ref="J84:J88"/>
    <mergeCell ref="I79:I83"/>
    <mergeCell ref="J79:J83"/>
    <mergeCell ref="I74:I78"/>
    <mergeCell ref="J74:J78"/>
    <mergeCell ref="H74:H78"/>
    <mergeCell ref="H64:H68"/>
    <mergeCell ref="E44:E47"/>
    <mergeCell ref="G44:G47"/>
    <mergeCell ref="G64:G68"/>
    <mergeCell ref="H54:H58"/>
    <mergeCell ref="I54:I58"/>
    <mergeCell ref="I59:I63"/>
    <mergeCell ref="J59:J63"/>
    <mergeCell ref="J119:J120"/>
    <mergeCell ref="I94:I98"/>
    <mergeCell ref="J94:J98"/>
    <mergeCell ref="B74:B78"/>
    <mergeCell ref="B69:B73"/>
    <mergeCell ref="H79:H83"/>
    <mergeCell ref="B79:B83"/>
    <mergeCell ref="H84:H88"/>
    <mergeCell ref="K121:L121"/>
    <mergeCell ref="I69:I73"/>
    <mergeCell ref="J69:J73"/>
    <mergeCell ref="G74:G78"/>
    <mergeCell ref="G79:G83"/>
    <mergeCell ref="G114:G118"/>
    <mergeCell ref="E114:E118"/>
    <mergeCell ref="E109:E113"/>
    <mergeCell ref="E119:E120"/>
    <mergeCell ref="G69:G73"/>
    <mergeCell ref="I114:I118"/>
    <mergeCell ref="J114:J118"/>
    <mergeCell ref="H99:H103"/>
    <mergeCell ref="I99:I103"/>
    <mergeCell ref="J99:J103"/>
    <mergeCell ref="I104:I108"/>
    <mergeCell ref="K122:L122"/>
    <mergeCell ref="K119:L120"/>
    <mergeCell ref="B119:B120"/>
    <mergeCell ref="B94:B98"/>
    <mergeCell ref="B89:B93"/>
    <mergeCell ref="B84:B88"/>
    <mergeCell ref="F119:F120"/>
    <mergeCell ref="G119:G120"/>
    <mergeCell ref="H89:H93"/>
    <mergeCell ref="B114:B118"/>
    <mergeCell ref="H114:H118"/>
    <mergeCell ref="H104:H108"/>
    <mergeCell ref="H109:H113"/>
    <mergeCell ref="B99:B103"/>
    <mergeCell ref="H94:H98"/>
    <mergeCell ref="G99:G103"/>
    <mergeCell ref="G104:G108"/>
    <mergeCell ref="I89:I93"/>
    <mergeCell ref="J89:J93"/>
    <mergeCell ref="G84:G88"/>
    <mergeCell ref="G89:G93"/>
    <mergeCell ref="G94:G98"/>
    <mergeCell ref="G109:G113"/>
    <mergeCell ref="J54:J58"/>
    <mergeCell ref="I12:I13"/>
    <mergeCell ref="H19:H22"/>
    <mergeCell ref="I19:I22"/>
    <mergeCell ref="H24:H27"/>
    <mergeCell ref="I24:I27"/>
    <mergeCell ref="H29:H32"/>
    <mergeCell ref="I29:I32"/>
    <mergeCell ref="H34:H37"/>
    <mergeCell ref="I34:I37"/>
    <mergeCell ref="H39:H42"/>
    <mergeCell ref="I39:I42"/>
    <mergeCell ref="B54:B58"/>
    <mergeCell ref="H59:H63"/>
    <mergeCell ref="K12:K13"/>
    <mergeCell ref="B3:F4"/>
    <mergeCell ref="B5:F6"/>
    <mergeCell ref="B64:B68"/>
    <mergeCell ref="K64:K68"/>
    <mergeCell ref="B59:B63"/>
    <mergeCell ref="G12:G13"/>
    <mergeCell ref="J12:J13"/>
    <mergeCell ref="B19:B23"/>
    <mergeCell ref="K54:K58"/>
    <mergeCell ref="K59:K63"/>
    <mergeCell ref="I64:I68"/>
    <mergeCell ref="B12:B13"/>
    <mergeCell ref="F12:F13"/>
    <mergeCell ref="B49:B53"/>
    <mergeCell ref="B34:B38"/>
    <mergeCell ref="B29:B33"/>
    <mergeCell ref="B24:B28"/>
    <mergeCell ref="B39:B43"/>
    <mergeCell ref="B44:B48"/>
    <mergeCell ref="E12:E13"/>
    <mergeCell ref="E10:F11"/>
    <mergeCell ref="M119:M120"/>
    <mergeCell ref="K69:K73"/>
    <mergeCell ref="K89:K93"/>
    <mergeCell ref="K94:K98"/>
    <mergeCell ref="K74:K78"/>
    <mergeCell ref="K79:K83"/>
    <mergeCell ref="K84:K88"/>
    <mergeCell ref="J64:J68"/>
    <mergeCell ref="K114:K118"/>
    <mergeCell ref="K99:K103"/>
    <mergeCell ref="K104:K108"/>
    <mergeCell ref="K109:K113"/>
    <mergeCell ref="J104:J108"/>
    <mergeCell ref="A109:A113"/>
    <mergeCell ref="G54:G58"/>
    <mergeCell ref="G59:G63"/>
    <mergeCell ref="A114:A118"/>
    <mergeCell ref="B104:B108"/>
    <mergeCell ref="B109:B113"/>
    <mergeCell ref="E54:E58"/>
    <mergeCell ref="E59:E63"/>
    <mergeCell ref="E64:E68"/>
    <mergeCell ref="E69:E73"/>
    <mergeCell ref="E74:E78"/>
    <mergeCell ref="E79:E83"/>
    <mergeCell ref="E84:E88"/>
    <mergeCell ref="E89:E93"/>
    <mergeCell ref="E94:E98"/>
    <mergeCell ref="E99:E103"/>
    <mergeCell ref="E104:E108"/>
    <mergeCell ref="A64:A68"/>
    <mergeCell ref="A69:A73"/>
    <mergeCell ref="A74:A78"/>
    <mergeCell ref="A79:A83"/>
    <mergeCell ref="A84:A88"/>
    <mergeCell ref="A89:A93"/>
    <mergeCell ref="A94:A98"/>
    <mergeCell ref="A99:A103"/>
    <mergeCell ref="A104:A108"/>
    <mergeCell ref="A19:A23"/>
    <mergeCell ref="A24:A28"/>
    <mergeCell ref="A29:A33"/>
    <mergeCell ref="A34:A38"/>
    <mergeCell ref="A39:A43"/>
    <mergeCell ref="A44:A48"/>
    <mergeCell ref="A49:A53"/>
    <mergeCell ref="A54:A58"/>
    <mergeCell ref="A59:A63"/>
    <mergeCell ref="G19:G22"/>
    <mergeCell ref="E19:E22"/>
    <mergeCell ref="E24:E27"/>
    <mergeCell ref="G24:G27"/>
    <mergeCell ref="E29:E32"/>
    <mergeCell ref="G29:G32"/>
    <mergeCell ref="E34:E37"/>
    <mergeCell ref="G34:G37"/>
    <mergeCell ref="E39:E42"/>
    <mergeCell ref="G39:G42"/>
    <mergeCell ref="G3:M5"/>
    <mergeCell ref="G6:G7"/>
    <mergeCell ref="E15:E18"/>
    <mergeCell ref="G15:G18"/>
    <mergeCell ref="H15:H18"/>
    <mergeCell ref="I15:I18"/>
    <mergeCell ref="K15:K18"/>
    <mergeCell ref="I6:M6"/>
    <mergeCell ref="I7:M7"/>
    <mergeCell ref="M12:M13"/>
    <mergeCell ref="I8:L8"/>
    <mergeCell ref="L12:L13"/>
    <mergeCell ref="H12:H13"/>
    <mergeCell ref="I9:L10"/>
    <mergeCell ref="M9:M10"/>
  </mergeCells>
  <conditionalFormatting sqref="H119 H54:H56 H59:H61 H64:H66 H69:H71 H74:H76 H79:H81 H84:H86 H89:H91 H94:H96 H99:H101 H104:H106 H109:H111 H114:H116 A54:A56 A59:A61 A64:A66 A69:A71 A74:A76 A79:A81 A84:A86 A89:A91 A94:A96 A99:A101 A104:A106 A109:A111 A114:A116">
    <cfRule type="cellIs" dxfId="38" priority="110" operator="equal">
      <formula>0</formula>
    </cfRule>
  </conditionalFormatting>
  <conditionalFormatting sqref="I19:K19 I23:K23 J20:K22 I54:K118 M54:M118 M23 J121:J122 M121:M122">
    <cfRule type="expression" dxfId="37" priority="67">
      <formula>AND($F19&gt;0,I19="")</formula>
    </cfRule>
  </conditionalFormatting>
  <conditionalFormatting sqref="A8">
    <cfRule type="expression" dxfId="36" priority="144">
      <formula>AND(O1&gt;0,P1&lt;4)</formula>
    </cfRule>
  </conditionalFormatting>
  <conditionalFormatting sqref="G121:G122">
    <cfRule type="expression" dxfId="35" priority="48">
      <formula>AND($F121&gt;0,$G121="")</formula>
    </cfRule>
  </conditionalFormatting>
  <conditionalFormatting sqref="G9:I9 M9">
    <cfRule type="cellIs" dxfId="34" priority="46" operator="equal">
      <formula>""</formula>
    </cfRule>
  </conditionalFormatting>
  <conditionalFormatting sqref="G6">
    <cfRule type="expression" dxfId="33" priority="145">
      <formula>(COUNTA(G9:H9,I9,M9,$I$6,$I$7)&lt;6)</formula>
    </cfRule>
  </conditionalFormatting>
  <conditionalFormatting sqref="G19 G54:G56 G59:G61 G64:G66 G69:G71 G74:G76 G79:G81 G84:G86 G89:G91 G94:G96 G99:G101 G104:G106 G109:G111 G114:G116">
    <cfRule type="expression" dxfId="32" priority="146">
      <formula>AND($B19&gt;0,$I$9="")</formula>
    </cfRule>
  </conditionalFormatting>
  <conditionalFormatting sqref="I6:I7">
    <cfRule type="cellIs" dxfId="31" priority="44" operator="equal">
      <formula>""</formula>
    </cfRule>
  </conditionalFormatting>
  <conditionalFormatting sqref="G15 H15:H18 A15:A18 K15:L18">
    <cfRule type="cellIs" dxfId="30" priority="43" operator="equal">
      <formula>0</formula>
    </cfRule>
  </conditionalFormatting>
  <conditionalFormatting sqref="I53:K53 J28:K28 M24:M53 K24:K27 J38:K38 K34:K37 J43:K43 K39:K42 J48:K48 K44:K47 K49:K52 J33:K33 K29:K32">
    <cfRule type="expression" dxfId="29" priority="39">
      <formula>AND($F24&gt;0,I24="")</formula>
    </cfRule>
  </conditionalFormatting>
  <conditionalFormatting sqref="H19">
    <cfRule type="expression" dxfId="28" priority="37">
      <formula>AND($B19&gt;0,$I$9="")</formula>
    </cfRule>
  </conditionalFormatting>
  <conditionalFormatting sqref="A24:A26">
    <cfRule type="cellIs" dxfId="27" priority="36" operator="equal">
      <formula>0</formula>
    </cfRule>
  </conditionalFormatting>
  <conditionalFormatting sqref="A19:A21">
    <cfRule type="cellIs" dxfId="26" priority="35" operator="equal">
      <formula>0</formula>
    </cfRule>
  </conditionalFormatting>
  <conditionalFormatting sqref="A29:A31 A34:A36 A39:A41 A44:A46 A49:A51">
    <cfRule type="cellIs" dxfId="25" priority="34" operator="equal">
      <formula>0</formula>
    </cfRule>
  </conditionalFormatting>
  <conditionalFormatting sqref="F20">
    <cfRule type="expression" dxfId="24" priority="30">
      <formula>AND(F19&lt;&gt;"",F20="")</formula>
    </cfRule>
  </conditionalFormatting>
  <conditionalFormatting sqref="L19:M19 M20:M22 L20:L118">
    <cfRule type="expression" dxfId="23" priority="29">
      <formula>AND($F19&lt;&gt;"",L19="")</formula>
    </cfRule>
  </conditionalFormatting>
  <conditionalFormatting sqref="I28 I48">
    <cfRule type="expression" dxfId="22" priority="27">
      <formula>AND($F28&gt;0,I28="")</formula>
    </cfRule>
  </conditionalFormatting>
  <conditionalFormatting sqref="G28 G48">
    <cfRule type="expression" dxfId="21" priority="28">
      <formula>AND($B28&gt;0,$I$9="")</formula>
    </cfRule>
  </conditionalFormatting>
  <conditionalFormatting sqref="H28 H48">
    <cfRule type="expression" dxfId="20" priority="26">
      <formula>AND($B28&gt;0,$I$9="")</formula>
    </cfRule>
  </conditionalFormatting>
  <conditionalFormatting sqref="I24">
    <cfRule type="expression" dxfId="19" priority="24">
      <formula>AND($F24&gt;0,I24="")</formula>
    </cfRule>
  </conditionalFormatting>
  <conditionalFormatting sqref="H24">
    <cfRule type="expression" dxfId="18" priority="23">
      <formula>AND($B24&gt;0,$I$9="")</formula>
    </cfRule>
  </conditionalFormatting>
  <conditionalFormatting sqref="I49 I44 I39 I34 I29">
    <cfRule type="expression" dxfId="17" priority="21">
      <formula>AND($F29&gt;0,I29="")</formula>
    </cfRule>
  </conditionalFormatting>
  <conditionalFormatting sqref="G49">
    <cfRule type="expression" dxfId="16" priority="22">
      <formula>AND($B49&gt;0,$I$9="")</formula>
    </cfRule>
  </conditionalFormatting>
  <conditionalFormatting sqref="H49 H44 H39 H34 H29">
    <cfRule type="expression" dxfId="15" priority="20">
      <formula>AND($B29&gt;0,$I$9="")</formula>
    </cfRule>
  </conditionalFormatting>
  <conditionalFormatting sqref="F38 F43 F48">
    <cfRule type="cellIs" dxfId="14" priority="17" operator="equal">
      <formula>""</formula>
    </cfRule>
  </conditionalFormatting>
  <conditionalFormatting sqref="F21">
    <cfRule type="expression" dxfId="13" priority="16">
      <formula>AND(F19&lt;&gt;"",F21="")</formula>
    </cfRule>
  </conditionalFormatting>
  <conditionalFormatting sqref="F22">
    <cfRule type="expression" dxfId="12" priority="13">
      <formula>AND(F19&lt;&gt;"",F22="")</formula>
    </cfRule>
  </conditionalFormatting>
  <conditionalFormatting sqref="F50 F45 F40 F35 F30 F25">
    <cfRule type="expression" dxfId="11" priority="12">
      <formula>AND(F24&lt;&gt;"",F25="")</formula>
    </cfRule>
  </conditionalFormatting>
  <conditionalFormatting sqref="F51 F46 F41 F36 F31 F26">
    <cfRule type="expression" dxfId="10" priority="11">
      <formula>AND(F24&lt;&gt;"",F26="")</formula>
    </cfRule>
  </conditionalFormatting>
  <conditionalFormatting sqref="F52 F47 F42 F37 F32 F27">
    <cfRule type="expression" dxfId="9" priority="10">
      <formula>AND(F24&lt;&gt;"",F27="")</formula>
    </cfRule>
  </conditionalFormatting>
  <conditionalFormatting sqref="J29:J32">
    <cfRule type="expression" dxfId="8" priority="7">
      <formula>AND($F29&gt;0,J29="")</formula>
    </cfRule>
  </conditionalFormatting>
  <conditionalFormatting sqref="J24:J27">
    <cfRule type="expression" dxfId="7" priority="9">
      <formula>AND($F24&gt;0,J24="")</formula>
    </cfRule>
  </conditionalFormatting>
  <conditionalFormatting sqref="J49:J52 J44:J47 J39:J42 J34:J37">
    <cfRule type="expression" dxfId="6" priority="8">
      <formula>AND($F34&gt;0,J34="")</formula>
    </cfRule>
  </conditionalFormatting>
  <conditionalFormatting sqref="G44">
    <cfRule type="expression" dxfId="5" priority="1">
      <formula>AND($B44&gt;0,$I$9="")</formula>
    </cfRule>
  </conditionalFormatting>
  <conditionalFormatting sqref="G24">
    <cfRule type="expression" dxfId="4" priority="5">
      <formula>AND($B24&gt;0,$I$9="")</formula>
    </cfRule>
  </conditionalFormatting>
  <conditionalFormatting sqref="G29">
    <cfRule type="expression" dxfId="3" priority="4">
      <formula>AND($B29&gt;0,$I$9="")</formula>
    </cfRule>
  </conditionalFormatting>
  <conditionalFormatting sqref="G34">
    <cfRule type="expression" dxfId="2" priority="3">
      <formula>AND($B34&gt;0,$I$9="")</formula>
    </cfRule>
  </conditionalFormatting>
  <conditionalFormatting sqref="G39">
    <cfRule type="expression" dxfId="1" priority="2">
      <formula>AND($B39&gt;0,$I$9="")</formula>
    </cfRule>
  </conditionalFormatting>
  <conditionalFormatting sqref="K121:K122">
    <cfRule type="expression" dxfId="0" priority="148">
      <formula>AND($F121&gt;0,K121="")</formula>
    </cfRule>
  </conditionalFormatting>
  <dataValidations xWindow="1191" yWindow="676" count="12">
    <dataValidation type="list" allowBlank="1" showInputMessage="1" showErrorMessage="1" sqref="I15" xr:uid="{4EBFAB08-0EB0-4DE9-8995-974795A03AFE}">
      <formula1>grupo</formula1>
    </dataValidation>
    <dataValidation type="list" allowBlank="1" showInputMessage="1" showErrorMessage="1" sqref="J15" xr:uid="{79AD0008-4C09-4AF8-B0D8-81BC6DD456B3}">
      <formula1>sexo</formula1>
    </dataValidation>
    <dataValidation type="list" allowBlank="1" showInputMessage="1" showErrorMessage="1" sqref="G15 A15:A18" xr:uid="{D3BAE48B-F300-45BB-B054-795654FE69AB}">
      <formula1>escolas</formula1>
    </dataValidation>
    <dataValidation type="list" allowBlank="1" showInputMessage="1" showErrorMessage="1" sqref="A9:A10" xr:uid="{00000000-0002-0000-0300-000009000000}">
      <formula1>professores</formula1>
    </dataValidation>
    <dataValidation type="list" allowBlank="1" showInputMessage="1" showErrorMessage="1" sqref="J121:J122 J19:J118" xr:uid="{00000000-0002-0000-0300-00000A000000}">
      <formula1>GENEROACRO</formula1>
    </dataValidation>
    <dataValidation allowBlank="1" showInputMessage="1" showErrorMessage="1" error="Só é permitida a colocação de números" prompt="Prencher com o número que o aluno tem inscrito na plataforma" sqref="M121:M122 M19:M118" xr:uid="{7A8C7A49-7215-4BEF-807D-0933EBD17AA0}"/>
    <dataValidation type="date" allowBlank="1" showInputMessage="1" showErrorMessage="1" error="A data só é válida se for posterior a 31-12-1999" prompt="Prencher a data de nascimento do aluno com dia, mês e ano (12-01-1996)" sqref="K121:L122" xr:uid="{00000000-0002-0000-0300-000005000000}">
      <formula1>35065</formula1>
      <formula2>43100</formula2>
    </dataValidation>
    <dataValidation allowBlank="1" showInputMessage="1" showErrorMessage="1" prompt="colocar o nome da prova_x000a_" sqref="I6" xr:uid="{0DB7BFE5-65D1-4F32-BC4C-464A5F14611E}"/>
    <dataValidation allowBlank="1" showInputMessage="1" showErrorMessage="1" prompt="colocar a data da prova_x000a_" sqref="I7" xr:uid="{DA9920C4-1DB2-43F2-8126-977362907E99}"/>
    <dataValidation type="list" allowBlank="1" showInputMessage="1" showErrorMessage="1" prompt="Escolher o nível do aluno" sqref="K19:K118" xr:uid="{00000000-0002-0000-0300-000006000000}">
      <formula1>niveis</formula1>
    </dataValidation>
    <dataValidation allowBlank="1" showInputMessage="1" showErrorMessage="1" prompt="Escolher o tipo de grupo em que os alunos vão participar" sqref="I53:I118" xr:uid="{F9E6D535-DC67-4953-A80F-79E99A24FC43}"/>
    <dataValidation type="list" allowBlank="1" showInputMessage="1" showErrorMessage="1" prompt="Escolher o tipo de grupo em que os alunos vão participar" sqref="I19:I52" xr:uid="{F8206483-5228-4483-9D3D-70B4EC6F5E6D}">
      <formula1>grupos</formula1>
    </dataValidation>
  </dataValidations>
  <printOptions horizontalCentered="1" verticalCentered="1"/>
  <pageMargins left="0" right="0" top="0.39370078740157483" bottom="0.19685039370078741" header="0" footer="0"/>
  <pageSetup paperSize="9" scale="67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1191" yWindow="676" count="1">
        <x14:dataValidation type="date" allowBlank="1" showInputMessage="1" showErrorMessage="1" error="A data só é válida se for posterior a 31-12-2000" prompt="Prencher a data de nascimento do aluno com dia, mês e ano (12-01-2000)" xr:uid="{AF54E35E-CD85-4575-8AC8-8D765949AD75}">
          <x14:formula1>
            <xm:f>LISTAS!B9&amp;"/"&amp;LISTAS!B9&amp;"/"&amp;LISTAS!B7</xm:f>
          </x14:formula1>
          <x14:formula2>
            <xm:f>LISTAS!B5&amp;"/"&amp;LISTAS!B6&amp;"/"&amp;LISTAS!B2</xm:f>
          </x14:formula2>
          <xm:sqref>L19:L118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14"/>
  <sheetViews>
    <sheetView showGridLines="0" zoomScaleNormal="100" zoomScaleSheetLayoutView="100" workbookViewId="0">
      <selection activeCell="B15" sqref="B15"/>
    </sheetView>
  </sheetViews>
  <sheetFormatPr defaultColWidth="9.109375" defaultRowHeight="13.8" x14ac:dyDescent="0.25"/>
  <cols>
    <col min="1" max="1" width="5.6640625" style="7" customWidth="1"/>
    <col min="2" max="2" width="125.109375" style="7" customWidth="1"/>
    <col min="3" max="16384" width="9.109375" style="7"/>
  </cols>
  <sheetData>
    <row r="1" spans="1:2" s="1" customFormat="1" ht="33.75" customHeight="1" x14ac:dyDescent="0.3">
      <c r="A1" s="20"/>
      <c r="B1" s="21"/>
    </row>
    <row r="2" spans="1:2" s="1" customFormat="1" ht="33.75" customHeight="1" x14ac:dyDescent="0.3">
      <c r="A2" s="20"/>
      <c r="B2" s="21"/>
    </row>
    <row r="3" spans="1:2" ht="15" customHeight="1" x14ac:dyDescent="0.25">
      <c r="A3" s="243" t="s">
        <v>124</v>
      </c>
      <c r="B3" s="243"/>
    </row>
    <row r="4" spans="1:2" ht="15" customHeight="1" x14ac:dyDescent="0.25">
      <c r="A4" s="244"/>
      <c r="B4" s="244"/>
    </row>
    <row r="5" spans="1:2" ht="22.5" customHeight="1" x14ac:dyDescent="0.25">
      <c r="A5" s="138">
        <v>1</v>
      </c>
      <c r="B5" s="141" t="s">
        <v>112</v>
      </c>
    </row>
    <row r="6" spans="1:2" ht="22.5" customHeight="1" x14ac:dyDescent="0.25">
      <c r="A6" s="241">
        <v>2</v>
      </c>
      <c r="B6" s="47" t="s">
        <v>98</v>
      </c>
    </row>
    <row r="7" spans="1:2" ht="99.6" customHeight="1" x14ac:dyDescent="0.25">
      <c r="A7" s="242"/>
      <c r="B7" s="132" t="s">
        <v>117</v>
      </c>
    </row>
    <row r="8" spans="1:2" ht="22.5" customHeight="1" x14ac:dyDescent="0.25">
      <c r="A8" s="138">
        <v>4</v>
      </c>
      <c r="B8" s="139" t="s">
        <v>125</v>
      </c>
    </row>
    <row r="9" spans="1:2" ht="22.5" customHeight="1" x14ac:dyDescent="0.25">
      <c r="A9" s="87">
        <v>5</v>
      </c>
      <c r="B9" s="46" t="s">
        <v>99</v>
      </c>
    </row>
    <row r="10" spans="1:2" ht="22.5" hidden="1" customHeight="1" x14ac:dyDescent="0.25">
      <c r="A10" s="138">
        <v>4</v>
      </c>
      <c r="B10" s="139" t="s">
        <v>103</v>
      </c>
    </row>
    <row r="11" spans="1:2" ht="22.5" customHeight="1" x14ac:dyDescent="0.25">
      <c r="A11" s="138">
        <v>6</v>
      </c>
      <c r="B11" s="139" t="str">
        <f ca="1">"Prencher a data de nascimento do aluno com mês e ano. Só são permitidas datas após "&amp;LISTAS!B5&amp;"-"&amp;LISTAS!B6&amp;"-"&amp;LISTAS!B7</f>
        <v>Prencher a data de nascimento do aluno com mês e ano. Só são permitidas datas após 31-12-2001</v>
      </c>
    </row>
    <row r="12" spans="1:2" ht="22.5" customHeight="1" x14ac:dyDescent="0.25">
      <c r="A12" s="87">
        <v>7</v>
      </c>
      <c r="B12" s="46" t="s">
        <v>100</v>
      </c>
    </row>
    <row r="13" spans="1:2" ht="22.5" customHeight="1" x14ac:dyDescent="0.25">
      <c r="A13" s="138">
        <v>8</v>
      </c>
      <c r="B13" s="139" t="s">
        <v>101</v>
      </c>
    </row>
    <row r="14" spans="1:2" ht="62.4" customHeight="1" x14ac:dyDescent="0.25">
      <c r="A14" s="87">
        <v>9</v>
      </c>
      <c r="B14" s="140" t="s">
        <v>118</v>
      </c>
    </row>
  </sheetData>
  <sheetProtection algorithmName="SHA-512" hashValue="mgV1O8SD4yI7ZD0fsrI33dwxrfyn7RUOnncoF34MomKQhhweCMau1A7PMHmQzC1VBI1YbeJ+hwv5X69hTtYcBQ==" saltValue="LlHQw3Qf+6ph1Xb/D8aQFw==" spinCount="100000" sheet="1" objects="1" scenarios="1" autoFilter="0"/>
  <mergeCells count="2">
    <mergeCell ref="A6:A7"/>
    <mergeCell ref="A3:B4"/>
  </mergeCells>
  <pageMargins left="0.7" right="0.7" top="0.75" bottom="0.75" header="0.3" footer="0.3"/>
  <pageSetup paperSize="9" scale="6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546C3AB2B3294FB8E05FFE80572211" ma:contentTypeVersion="8" ma:contentTypeDescription="Criar um novo documento." ma:contentTypeScope="" ma:versionID="dbcbb4eab202121661c07ad3058647d2">
  <xsd:schema xmlns:xsd="http://www.w3.org/2001/XMLSchema" xmlns:xs="http://www.w3.org/2001/XMLSchema" xmlns:p="http://schemas.microsoft.com/office/2006/metadata/properties" xmlns:ns2="9f946baf-b309-43aa-8ad6-eaacf945a3a5" targetNamespace="http://schemas.microsoft.com/office/2006/metadata/properties" ma:root="true" ma:fieldsID="298d085a34c0c8be02d61f6440a05194" ns2:_="">
    <xsd:import namespace="9f946baf-b309-43aa-8ad6-eaacf945a3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946baf-b309-43aa-8ad6-eaacf945a3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2323E5-2233-4A0E-8FE3-2A64B03A7146}">
  <ds:schemaRefs>
    <ds:schemaRef ds:uri="4c98d99f-8f80-4c76-bad3-421f994c1fbf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infopath/2007/PartnerControls"/>
    <ds:schemaRef ds:uri="700ffcb6-fcd3-4fcf-9952-7b92187ea260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C381332-E5E0-4E5C-9634-9EB98546B6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0C432FF-78C7-404E-9BAA-0EC4842475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946baf-b309-43aa-8ad6-eaacf945a3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5</vt:i4>
      </vt:variant>
      <vt:variant>
        <vt:lpstr>Intervalos com Nome</vt:lpstr>
      </vt:variant>
      <vt:variant>
        <vt:i4>10</vt:i4>
      </vt:variant>
    </vt:vector>
  </HeadingPairs>
  <TitlesOfParts>
    <vt:vector size="15" baseType="lpstr">
      <vt:lpstr>LISTAS</vt:lpstr>
      <vt:lpstr>Índice</vt:lpstr>
      <vt:lpstr>lista de inscritos - nível 1</vt:lpstr>
      <vt:lpstr>Ficha de inscrição - nível 1</vt:lpstr>
      <vt:lpstr>Instruções nível 1</vt:lpstr>
      <vt:lpstr>aparelhosartistica</vt:lpstr>
      <vt:lpstr>'Ficha de inscrição - nível 1'!Área_de_Impressão</vt:lpstr>
      <vt:lpstr>Índice!Área_de_Impressão</vt:lpstr>
      <vt:lpstr>'Instruções nível 1'!Área_de_Impressão</vt:lpstr>
      <vt:lpstr>'lista de inscritos - nível 1'!Área_de_Impressão</vt:lpstr>
      <vt:lpstr>GENEROACRO</vt:lpstr>
      <vt:lpstr>generogeral</vt:lpstr>
      <vt:lpstr>grupos</vt:lpstr>
      <vt:lpstr>niveis</vt:lpstr>
      <vt:lpstr>trampolins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Emanuel</dc:creator>
  <cp:keywords/>
  <dc:description/>
  <cp:lastModifiedBy>José Emanuel Rocha</cp:lastModifiedBy>
  <cp:revision/>
  <cp:lastPrinted>2021-10-26T07:46:00Z</cp:lastPrinted>
  <dcterms:created xsi:type="dcterms:W3CDTF">2012-01-02T10:42:18Z</dcterms:created>
  <dcterms:modified xsi:type="dcterms:W3CDTF">2022-01-04T10:06:32Z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0x0101008F546C3AB2B3294FB8E05FFE80572211</vt:lpwstr>
  </property>
</Properties>
</file>