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emineduc.sharepoint.com/sites/DesportosGmnicos2-1234/Documentos Partilhados/1234/Fichas de inscrição/"/>
    </mc:Choice>
  </mc:AlternateContent>
  <xr:revisionPtr revIDLastSave="282" documentId="8_{5516DDA6-35A1-407E-934F-FB84F986DD7E}" xr6:coauthVersionLast="47" xr6:coauthVersionMax="47" xr10:uidLastSave="{FB0DABDE-50E8-4D93-9012-94B16DB88715}"/>
  <bookViews>
    <workbookView xWindow="-108" yWindow="-108" windowWidth="23256" windowHeight="13176" tabRatio="513" firstSheet="1" activeTab="1" xr2:uid="{00000000-000D-0000-FFFF-FFFF00000000}"/>
  </bookViews>
  <sheets>
    <sheet name="LISTAS" sheetId="15" state="hidden" r:id="rId1"/>
    <sheet name="Índice" sheetId="14" r:id="rId2"/>
    <sheet name="lista de inscritos - acrobá" sheetId="4" r:id="rId3"/>
    <sheet name="Ficha de inscrição - acrobática" sheetId="1" r:id="rId4"/>
    <sheet name="Instruções acrobática" sheetId="2" r:id="rId5"/>
  </sheets>
  <definedNames>
    <definedName name="_xlnm._FilterDatabase" localSheetId="3" hidden="1">'Ficha de inscrição - acrobática'!$I$9:$M$9</definedName>
    <definedName name="aparelhosartistica">LISTAS!$M$2:$M$4</definedName>
    <definedName name="_xlnm.Print_Area" localSheetId="3">'Ficha de inscrição - acrobática'!$E$3:$M$83</definedName>
    <definedName name="_xlnm.Print_Area" localSheetId="1">Índice!$A$2:$C$14</definedName>
    <definedName name="_xlnm.Print_Area" localSheetId="4">'Instruções acrobática'!$A$3:$B$14</definedName>
    <definedName name="_xlnm.Print_Area" localSheetId="2">'lista de inscritos - acrobá'!$A$3:$G$81</definedName>
    <definedName name="GENEROACRO">LISTAS!$C$2:$C$4</definedName>
    <definedName name="generogeral">LISTAS!$C$2:$C$3</definedName>
    <definedName name="grupos">LISTAS!$E$2:$E$3</definedName>
    <definedName name="niveis">LISTAS!$V$2:$V$4</definedName>
    <definedName name="trampolins">LISTAS!$I$2:$I$7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D6" i="4"/>
  <c r="G6" i="1"/>
  <c r="N1" i="1"/>
  <c r="G21" i="1"/>
  <c r="G24" i="1"/>
  <c r="G27" i="1"/>
  <c r="G30" i="1"/>
  <c r="G33" i="1"/>
  <c r="G36" i="1"/>
  <c r="G39" i="1"/>
  <c r="G42" i="1"/>
  <c r="G45" i="1"/>
  <c r="G48" i="1"/>
  <c r="G51" i="1"/>
  <c r="G54" i="1"/>
  <c r="G57" i="1"/>
  <c r="G60" i="1"/>
  <c r="G63" i="1"/>
  <c r="G66" i="1"/>
  <c r="G69" i="1"/>
  <c r="G72" i="1"/>
  <c r="G75" i="1"/>
  <c r="I57" i="1"/>
  <c r="B75" i="1"/>
  <c r="A75" i="1" s="1"/>
  <c r="B72" i="1"/>
  <c r="A72" i="1" s="1"/>
  <c r="B69" i="1"/>
  <c r="A69" i="1" s="1"/>
  <c r="B66" i="1"/>
  <c r="I66" i="1" s="1"/>
  <c r="B63" i="1"/>
  <c r="A63" i="1" s="1"/>
  <c r="B60" i="1"/>
  <c r="A60" i="1" s="1"/>
  <c r="B57" i="1"/>
  <c r="A57" i="1" s="1"/>
  <c r="B54" i="1"/>
  <c r="A54" i="1" s="1"/>
  <c r="B51" i="1"/>
  <c r="A51" i="1" s="1"/>
  <c r="B48" i="1"/>
  <c r="A48" i="1" s="1"/>
  <c r="B45" i="1"/>
  <c r="A45" i="1" s="1"/>
  <c r="B42" i="1"/>
  <c r="A42" i="1" s="1"/>
  <c r="B39" i="1"/>
  <c r="A39" i="1" s="1"/>
  <c r="B36" i="1"/>
  <c r="A36" i="1" s="1"/>
  <c r="B33" i="1"/>
  <c r="A33" i="1" s="1"/>
  <c r="B30" i="1"/>
  <c r="A30" i="1" s="1"/>
  <c r="B27" i="1"/>
  <c r="A27" i="1" s="1"/>
  <c r="B24" i="1"/>
  <c r="A24" i="1" s="1"/>
  <c r="B21" i="1"/>
  <c r="A21" i="1" s="1"/>
  <c r="B18" i="1"/>
  <c r="A18" i="1" s="1"/>
  <c r="I33" i="1" l="1"/>
  <c r="I60" i="1"/>
  <c r="I36" i="1"/>
  <c r="I54" i="1"/>
  <c r="I30" i="1"/>
  <c r="A66" i="1"/>
  <c r="I51" i="1"/>
  <c r="I27" i="1"/>
  <c r="I72" i="1"/>
  <c r="I48" i="1"/>
  <c r="I24" i="1"/>
  <c r="I69" i="1"/>
  <c r="I45" i="1"/>
  <c r="I42" i="1"/>
  <c r="I63" i="1"/>
  <c r="I39" i="1"/>
  <c r="I75" i="1"/>
  <c r="I21" i="1"/>
  <c r="I18" i="1"/>
  <c r="A2" i="15" l="1"/>
  <c r="G80" i="1"/>
  <c r="A4" i="15" l="1"/>
  <c r="A5" i="15"/>
  <c r="G81" i="1"/>
  <c r="G82" i="1"/>
  <c r="G83" i="1"/>
  <c r="B79" i="4"/>
  <c r="C79" i="4" s="1"/>
  <c r="B80" i="4"/>
  <c r="C80" i="4" s="1"/>
  <c r="B78" i="4"/>
  <c r="G84" i="1"/>
  <c r="G85" i="1"/>
  <c r="G18" i="1"/>
  <c r="A7" i="15" l="1"/>
  <c r="H81" i="1"/>
  <c r="D79" i="4" s="1"/>
  <c r="H82" i="1"/>
  <c r="D80" i="4" s="1"/>
  <c r="H83" i="1"/>
  <c r="D81" i="4" s="1"/>
  <c r="H80" i="1"/>
  <c r="D78" i="4" s="1"/>
  <c r="H21" i="1"/>
  <c r="H24" i="1"/>
  <c r="H27" i="1"/>
  <c r="H30" i="1"/>
  <c r="H33" i="1"/>
  <c r="H36" i="1"/>
  <c r="H39" i="1"/>
  <c r="H42" i="1"/>
  <c r="H45" i="1"/>
  <c r="H48" i="1"/>
  <c r="H51" i="1"/>
  <c r="H54" i="1"/>
  <c r="H57" i="1"/>
  <c r="H60" i="1"/>
  <c r="H63" i="1"/>
  <c r="H66" i="1"/>
  <c r="H69" i="1"/>
  <c r="H72" i="1"/>
  <c r="H75" i="1"/>
  <c r="H18" i="1"/>
  <c r="H84" i="1"/>
  <c r="H85" i="1"/>
  <c r="C10" i="4"/>
  <c r="E9" i="4"/>
  <c r="B81" i="4"/>
  <c r="C81" i="4" s="1"/>
  <c r="C11" i="4"/>
  <c r="K15" i="1"/>
  <c r="E10" i="4"/>
  <c r="B2" i="15" l="1"/>
  <c r="B7" i="15" s="1"/>
  <c r="B11" i="2" s="1"/>
  <c r="C78" i="4"/>
  <c r="D11" i="4"/>
  <c r="D10" i="4"/>
  <c r="G3" i="1" l="1"/>
  <c r="C9" i="14"/>
  <c r="C3" i="4"/>
  <c r="A2" i="14"/>
  <c r="A10" i="4" l="1"/>
  <c r="E10" i="1"/>
  <c r="C16" i="4" l="1"/>
  <c r="B31" i="4"/>
  <c r="E64" i="4"/>
  <c r="F40" i="4"/>
  <c r="F52" i="4"/>
  <c r="B70" i="4"/>
  <c r="B22" i="4"/>
  <c r="E19" i="4"/>
  <c r="G31" i="4"/>
  <c r="E55" i="4"/>
  <c r="C19" i="4"/>
  <c r="C61" i="4"/>
  <c r="C67" i="4"/>
  <c r="E49" i="4"/>
  <c r="F25" i="4"/>
  <c r="B73" i="4"/>
  <c r="B25" i="4"/>
  <c r="E40" i="4"/>
  <c r="F16" i="4"/>
  <c r="F46" i="4"/>
  <c r="B64" i="4"/>
  <c r="F61" i="4"/>
  <c r="G73" i="4"/>
  <c r="G25" i="4"/>
  <c r="E43" i="4"/>
  <c r="C55" i="4"/>
  <c r="C28" i="4"/>
  <c r="C52" i="4"/>
  <c r="C34" i="4"/>
  <c r="C43" i="4"/>
  <c r="F64" i="4"/>
  <c r="G43" i="4"/>
  <c r="B67" i="4"/>
  <c r="B19" i="4"/>
  <c r="G70" i="4"/>
  <c r="E58" i="4"/>
  <c r="F34" i="4"/>
  <c r="B58" i="4"/>
  <c r="F43" i="4"/>
  <c r="G67" i="4"/>
  <c r="G19" i="4"/>
  <c r="E25" i="4"/>
  <c r="C25" i="4"/>
  <c r="C58" i="4"/>
  <c r="G22" i="4"/>
  <c r="C40" i="4"/>
  <c r="C46" i="4"/>
  <c r="B61" i="4"/>
  <c r="G58" i="4"/>
  <c r="G64" i="4"/>
  <c r="E46" i="4"/>
  <c r="F22" i="4"/>
  <c r="B52" i="4"/>
  <c r="F31" i="4"/>
  <c r="G61" i="4"/>
  <c r="F67" i="4"/>
  <c r="F73" i="4"/>
  <c r="B16" i="4"/>
  <c r="E16" i="4"/>
  <c r="E70" i="4"/>
  <c r="F37" i="4"/>
  <c r="C73" i="4"/>
  <c r="B55" i="4"/>
  <c r="G46" i="4"/>
  <c r="G52" i="4"/>
  <c r="E22" i="4"/>
  <c r="E52" i="4"/>
  <c r="B46" i="4"/>
  <c r="F19" i="4"/>
  <c r="G55" i="4"/>
  <c r="F55" i="4"/>
  <c r="E73" i="4"/>
  <c r="C31" i="4"/>
  <c r="C22" i="4"/>
  <c r="C64" i="4"/>
  <c r="B43" i="4"/>
  <c r="B34" i="4"/>
  <c r="E37" i="4"/>
  <c r="B49" i="4"/>
  <c r="G34" i="4"/>
  <c r="G40" i="4"/>
  <c r="F70" i="4"/>
  <c r="E34" i="4"/>
  <c r="B40" i="4"/>
  <c r="E61" i="4"/>
  <c r="G49" i="4"/>
  <c r="F49" i="4"/>
  <c r="E67" i="4"/>
  <c r="C70" i="4"/>
  <c r="G28" i="4"/>
  <c r="C49" i="4"/>
  <c r="B37" i="4"/>
  <c r="F28" i="4"/>
  <c r="G16" i="4"/>
  <c r="F58" i="4"/>
  <c r="E28" i="4"/>
  <c r="B28" i="4"/>
  <c r="E31" i="4"/>
  <c r="G37" i="4"/>
  <c r="C37" i="4"/>
  <c r="D31" i="4"/>
  <c r="D25" i="4"/>
  <c r="D43" i="4"/>
  <c r="D40" i="4"/>
  <c r="D34" i="4"/>
  <c r="D46" i="4"/>
  <c r="D37" i="4"/>
  <c r="D70" i="4"/>
  <c r="D19" i="4"/>
  <c r="D64" i="4"/>
  <c r="D58" i="4"/>
  <c r="D22" i="4"/>
  <c r="D49" i="4"/>
  <c r="D55" i="4"/>
  <c r="D61" i="4"/>
  <c r="D52" i="4"/>
  <c r="D67" i="4"/>
  <c r="D16" i="4"/>
  <c r="D28" i="4"/>
  <c r="D73" i="4"/>
</calcChain>
</file>

<file path=xl/sharedStrings.xml><?xml version="1.0" encoding="utf-8"?>
<sst xmlns="http://schemas.openxmlformats.org/spreadsheetml/2006/main" count="1113" uniqueCount="124">
  <si>
    <t/>
  </si>
  <si>
    <t>Contatos</t>
  </si>
  <si>
    <t>nº</t>
  </si>
  <si>
    <t>Nome dos ginastas</t>
  </si>
  <si>
    <t>Escola</t>
  </si>
  <si>
    <t>CLDE</t>
  </si>
  <si>
    <t>Grupo</t>
  </si>
  <si>
    <t>Sexo</t>
  </si>
  <si>
    <t>Nivel</t>
  </si>
  <si>
    <t>Nome dos Juízes</t>
  </si>
  <si>
    <t>Contactos</t>
  </si>
  <si>
    <t>Porto</t>
  </si>
  <si>
    <t>nº de ordem</t>
  </si>
  <si>
    <t>Género</t>
  </si>
  <si>
    <t>Bilhete de identidade</t>
  </si>
  <si>
    <t>exemplo</t>
  </si>
  <si>
    <t>Paulo Rafael</t>
  </si>
  <si>
    <t>par</t>
  </si>
  <si>
    <t>mas</t>
  </si>
  <si>
    <t>Joaquim Sousa</t>
  </si>
  <si>
    <t>trio</t>
  </si>
  <si>
    <t>fem</t>
  </si>
  <si>
    <t>Data de nascimento</t>
  </si>
  <si>
    <t>PCT</t>
  </si>
  <si>
    <t>Mini</t>
  </si>
  <si>
    <t>ANO LETIVO</t>
  </si>
  <si>
    <t>GENERO</t>
  </si>
  <si>
    <t>ACRO</t>
  </si>
  <si>
    <t>Trampolins</t>
  </si>
  <si>
    <t>TRAMPOLINS</t>
  </si>
  <si>
    <t>artística</t>
  </si>
  <si>
    <t>pares-trios</t>
  </si>
  <si>
    <t>níveis</t>
  </si>
  <si>
    <t>Mas</t>
  </si>
  <si>
    <t>par misto</t>
  </si>
  <si>
    <t>PCT fem</t>
  </si>
  <si>
    <t>barra fixa</t>
  </si>
  <si>
    <t>Trave fem</t>
  </si>
  <si>
    <t>selecione</t>
  </si>
  <si>
    <t>Braga</t>
  </si>
  <si>
    <t>Fem</t>
  </si>
  <si>
    <t>par fem</t>
  </si>
  <si>
    <t>PCT mas</t>
  </si>
  <si>
    <t>Paralelas</t>
  </si>
  <si>
    <t>Barra fixa fem</t>
  </si>
  <si>
    <t>Bragança e Côa</t>
  </si>
  <si>
    <t>Misto</t>
  </si>
  <si>
    <t>par mas</t>
  </si>
  <si>
    <t>Tapete</t>
  </si>
  <si>
    <t>PCTM fem</t>
  </si>
  <si>
    <t>Trave</t>
  </si>
  <si>
    <t>Barra fixa mas</t>
  </si>
  <si>
    <t>1.1</t>
  </si>
  <si>
    <t>EDV</t>
  </si>
  <si>
    <t>trio fem</t>
  </si>
  <si>
    <t>PCTN</t>
  </si>
  <si>
    <t>PCTM mas</t>
  </si>
  <si>
    <t>Paralelas mas</t>
  </si>
  <si>
    <t>1.2</t>
  </si>
  <si>
    <t>trio mas</t>
  </si>
  <si>
    <t>PCTT</t>
  </si>
  <si>
    <t>PCTT fem</t>
  </si>
  <si>
    <t>1.3</t>
  </si>
  <si>
    <t>Tamega</t>
  </si>
  <si>
    <t>PCTM</t>
  </si>
  <si>
    <t>PCTT mas</t>
  </si>
  <si>
    <t>2.1</t>
  </si>
  <si>
    <t>Viana do Castelo</t>
  </si>
  <si>
    <t>PCTN fem</t>
  </si>
  <si>
    <t>2.2</t>
  </si>
  <si>
    <t>PCTN mas</t>
  </si>
  <si>
    <t>2.3</t>
  </si>
  <si>
    <t>Mini fem</t>
  </si>
  <si>
    <t>3.1</t>
  </si>
  <si>
    <t>Mini mas</t>
  </si>
  <si>
    <t>3.2</t>
  </si>
  <si>
    <t>Tapete fem</t>
  </si>
  <si>
    <t>3.3</t>
  </si>
  <si>
    <t>4.1</t>
  </si>
  <si>
    <t>Tapete mas</t>
  </si>
  <si>
    <t>4.2</t>
  </si>
  <si>
    <t>4.3</t>
  </si>
  <si>
    <t>4.4</t>
  </si>
  <si>
    <t>5.1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</si>
  <si>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</si>
  <si>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</si>
  <si>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</si>
  <si>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</si>
  <si>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</si>
  <si>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</si>
  <si>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</si>
  <si>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</si>
  <si>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</si>
  <si>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</si>
  <si>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</si>
  <si>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</si>
  <si>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</si>
  <si>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</si>
  <si>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</si>
  <si>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</si>
  <si>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Inscrição dos alunos</t>
  </si>
  <si>
    <t>Instruções de preenchimento</t>
  </si>
  <si>
    <t>Listagem dos Grupos
(só de visualização)</t>
  </si>
  <si>
    <t>Instruções - Acrobática</t>
  </si>
  <si>
    <t xml:space="preserve">Na parte da inscrição, colocar o primeiro e último nome de cada aluno </t>
  </si>
  <si>
    <t>Escolher o genero do aluno, através do filtro</t>
  </si>
  <si>
    <t>Prencher o número de Cartão de Cidadão sem as letras</t>
  </si>
  <si>
    <t>Sempre que faltarem dados nas células, estas ficam preenchidas a vermelho</t>
  </si>
  <si>
    <t>DSR/CLDE</t>
  </si>
  <si>
    <t>Escolher o nível do grupo, através do filtro</t>
  </si>
  <si>
    <t>Nível</t>
  </si>
  <si>
    <t>Nº</t>
  </si>
  <si>
    <r>
      <t xml:space="preserve">Nome dos ginastas
</t>
    </r>
    <r>
      <rPr>
        <sz val="12"/>
        <color theme="1"/>
        <rFont val="Times New Roman"/>
        <family val="1"/>
      </rPr>
      <t>(primeiro e último nome)</t>
    </r>
  </si>
  <si>
    <r>
      <t xml:space="preserve">Nome dos Juízes
</t>
    </r>
    <r>
      <rPr>
        <sz val="12"/>
        <color theme="1"/>
        <rFont val="Times New Roman"/>
        <family val="1"/>
      </rPr>
      <t>(primeiro e último nome)</t>
    </r>
  </si>
  <si>
    <t>Exemplo</t>
  </si>
  <si>
    <t>EBS de Cima</t>
  </si>
  <si>
    <t>Nome do Professor</t>
  </si>
  <si>
    <t>Prova:</t>
  </si>
  <si>
    <t>Data</t>
  </si>
  <si>
    <t>No  cabeçalho colocar a prova, a data, os nomes dos professores responsáveis pelos grupos, contactos, escola e DSR/CLDE.</t>
  </si>
  <si>
    <t xml:space="preserve">           - utilizar uma linha para cada aluno</t>
  </si>
  <si>
    <t>Pedro Alberto</t>
  </si>
  <si>
    <t xml:space="preserve">           - Consoante o numero inscritos, o grupo é automáticamebte colocado</t>
  </si>
  <si>
    <r>
      <t xml:space="preserve">Nas listagens dos grupos, podem verificar como ficam constituidos os grupos em prova.
</t>
    </r>
    <r>
      <rPr>
        <b/>
        <sz val="11"/>
        <color rgb="FFFF0000"/>
        <rFont val="Times New Roman"/>
        <family val="1"/>
      </rPr>
      <t>A organização da prova pode copiar os dados existentes nessa folha e colar como valores na folha da ordenação do respetivo programa de pontuação.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</si>
</sst>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8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sz val="28"/>
      <color rgb="FFFF0000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48"/>
      <color theme="1"/>
      <name val="Times New Roman"/>
      <family val="1"/>
    </font>
    <font>
      <b/>
      <sz val="30"/>
      <color theme="1"/>
      <name val="Times New Roman"/>
      <family val="1"/>
    </font>
    <font>
      <sz val="12"/>
      <color theme="3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0"/>
      <name val="Times New Roman"/>
      <family val="1"/>
    </font>
    <font>
      <sz val="18"/>
      <color theme="1"/>
      <name val="Times New Roman"/>
      <family val="1"/>
    </font>
    <font>
      <sz val="9"/>
      <color theme="0"/>
      <name val="Times New Roman"/>
      <family val="1"/>
    </font>
    <font>
      <b/>
      <sz val="20"/>
      <color theme="0"/>
      <name val="Times New Roman"/>
      <family val="1"/>
    </font>
    <font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i/>
      <sz val="22"/>
      <color theme="3" tint="-0.499984740745262"/>
      <name val="Times New Roman"/>
      <family val="1"/>
    </font>
    <font>
      <i/>
      <sz val="22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b/>
      <sz val="4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24"/>
      <color rgb="FFFF0000"/>
      <name val="Times New Roman"/>
      <family val="1"/>
    </font>
    <font>
      <b/>
      <sz val="40"/>
      <color theme="3" tint="-0.499984740745262"/>
      <name val="Times New Roman"/>
      <family val="1"/>
    </font>
    <font>
      <b/>
      <sz val="1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7" tint="0.5999938962981048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3" fillId="4" borderId="13" xfId="0" applyNumberFormat="1" applyFont="1" applyFill="1" applyBorder="1" applyAlignment="1" applyProtection="1">
      <alignment vertical="center"/>
      <protection hidden="1"/>
    </xf>
    <xf numFmtId="0" fontId="13" fillId="4" borderId="1" xfId="0" applyNumberFormat="1" applyFont="1" applyFill="1" applyBorder="1" applyAlignment="1" applyProtection="1">
      <alignment vertical="center"/>
      <protection hidden="1"/>
    </xf>
    <xf numFmtId="0" fontId="13" fillId="4" borderId="14" xfId="0" applyNumberFormat="1" applyFont="1" applyFill="1" applyBorder="1" applyAlignment="1" applyProtection="1">
      <alignment vertical="center"/>
      <protection hidden="1"/>
    </xf>
    <xf numFmtId="0" fontId="13" fillId="4" borderId="17" xfId="0" applyNumberFormat="1" applyFont="1" applyFill="1" applyBorder="1" applyAlignment="1" applyProtection="1">
      <alignment horizontal="center" vertical="center"/>
      <protection hidden="1"/>
    </xf>
    <xf numFmtId="0" fontId="13" fillId="4" borderId="18" xfId="0" applyNumberFormat="1" applyFont="1" applyFill="1" applyBorder="1" applyAlignment="1" applyProtection="1">
      <alignment vertical="center"/>
      <protection hidden="1"/>
    </xf>
    <xf numFmtId="0" fontId="8" fillId="3" borderId="6" xfId="0" applyNumberFormat="1" applyFont="1" applyFill="1" applyBorder="1" applyAlignment="1" applyProtection="1">
      <alignment horizontal="center" vertical="center"/>
      <protection hidden="1"/>
    </xf>
    <xf numFmtId="0" fontId="14" fillId="0" borderId="0" xfId="1" quotePrefix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7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3" xfId="0" applyNumberFormat="1" applyFont="1" applyFill="1" applyBorder="1" applyAlignment="1" applyProtection="1">
      <alignment vertical="center"/>
      <protection locked="0"/>
    </xf>
    <xf numFmtId="0" fontId="9" fillId="0" borderId="1" xfId="0" applyNumberFormat="1" applyFont="1" applyFill="1" applyBorder="1" applyAlignment="1" applyProtection="1">
      <alignment vertical="center"/>
      <protection locked="0"/>
    </xf>
    <xf numFmtId="0" fontId="9" fillId="0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0" fontId="8" fillId="3" borderId="1" xfId="0" applyNumberFormat="1" applyFont="1" applyFill="1" applyBorder="1" applyAlignment="1" applyProtection="1">
      <alignment horizontal="left" vertical="center"/>
      <protection hidden="1"/>
    </xf>
    <xf numFmtId="0" fontId="19" fillId="0" borderId="0" xfId="0" applyFont="1" applyAlignment="1">
      <alignment horizontal="center" vertical="center"/>
    </xf>
    <xf numFmtId="0" fontId="15" fillId="5" borderId="1" xfId="0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right" vertical="center"/>
      <protection locked="0"/>
    </xf>
    <xf numFmtId="14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right" vertical="center"/>
      <protection locked="0"/>
    </xf>
    <xf numFmtId="14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1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Protection="1">
      <protection hidden="1"/>
    </xf>
    <xf numFmtId="0" fontId="22" fillId="1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1" fillId="10" borderId="0" xfId="0" applyFont="1" applyFill="1" applyAlignment="1" applyProtection="1">
      <alignment wrapText="1"/>
      <protection hidden="1"/>
    </xf>
    <xf numFmtId="0" fontId="25" fillId="10" borderId="0" xfId="0" applyFont="1" applyFill="1" applyProtection="1">
      <protection hidden="1"/>
    </xf>
    <xf numFmtId="0" fontId="24" fillId="4" borderId="0" xfId="1" applyFont="1" applyFill="1" applyAlignment="1" applyProtection="1">
      <alignment horizontal="center" vertical="center" wrapText="1"/>
      <protection hidden="1"/>
    </xf>
    <xf numFmtId="0" fontId="21" fillId="10" borderId="0" xfId="1" applyFont="1" applyFill="1" applyAlignment="1" applyProtection="1">
      <alignment horizontal="center" vertical="center" wrapText="1"/>
      <protection hidden="1"/>
    </xf>
    <xf numFmtId="0" fontId="24" fillId="12" borderId="0" xfId="1" applyFont="1" applyFill="1" applyAlignment="1" applyProtection="1">
      <alignment horizontal="center" vertical="center" wrapText="1"/>
      <protection hidden="1"/>
    </xf>
    <xf numFmtId="0" fontId="26" fillId="10" borderId="0" xfId="0" applyFont="1" applyFill="1" applyAlignment="1" applyProtection="1">
      <alignment vertical="top"/>
      <protection hidden="1"/>
    </xf>
    <xf numFmtId="0" fontId="27" fillId="0" borderId="0" xfId="0" applyFont="1" applyFill="1" applyAlignment="1" applyProtection="1">
      <alignment vertical="top"/>
      <protection hidden="1"/>
    </xf>
    <xf numFmtId="0" fontId="20" fillId="10" borderId="0" xfId="0" applyFont="1" applyFill="1" applyAlignment="1" applyProtection="1">
      <alignment horizontal="right"/>
      <protection hidden="1"/>
    </xf>
    <xf numFmtId="0" fontId="16" fillId="0" borderId="0" xfId="0" applyFont="1" applyFill="1" applyProtection="1">
      <protection hidden="1"/>
    </xf>
    <xf numFmtId="0" fontId="8" fillId="0" borderId="1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5" fillId="5" borderId="1" xfId="0" applyFont="1" applyFill="1" applyBorder="1" applyAlignment="1" applyProtection="1">
      <alignment horizontal="center" vertical="center"/>
      <protection hidden="1"/>
    </xf>
    <xf numFmtId="0" fontId="24" fillId="11" borderId="0" xfId="1" applyFont="1" applyFill="1" applyAlignment="1" applyProtection="1">
      <alignment horizontal="center" vertical="center" wrapText="1"/>
      <protection hidden="1"/>
    </xf>
    <xf numFmtId="0" fontId="1" fillId="5" borderId="6" xfId="0" applyFont="1" applyFill="1" applyBorder="1" applyAlignment="1">
      <alignment horizontal="left" vertical="center" wrapText="1"/>
    </xf>
    <xf numFmtId="0" fontId="3" fillId="0" borderId="0" xfId="0" applyFont="1" applyBorder="1" applyAlignment="1" applyProtection="1">
      <alignment wrapText="1"/>
      <protection hidden="1"/>
    </xf>
    <xf numFmtId="22" fontId="0" fillId="0" borderId="0" xfId="0" applyNumberFormat="1"/>
    <xf numFmtId="0" fontId="10" fillId="2" borderId="0" xfId="0" applyFont="1" applyFill="1" applyBorder="1" applyAlignment="1">
      <alignment horizontal="center" vertical="center" wrapText="1"/>
    </xf>
    <xf numFmtId="0" fontId="17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4" borderId="0" xfId="0" applyNumberFormat="1" applyFont="1" applyFill="1" applyBorder="1" applyAlignment="1" applyProtection="1">
      <alignment horizontal="center" vertical="center"/>
      <protection hidden="1"/>
    </xf>
    <xf numFmtId="0" fontId="13" fillId="4" borderId="0" xfId="0" applyNumberFormat="1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14" fontId="8" fillId="0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8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3" fillId="14" borderId="1" xfId="0" applyNumberFormat="1" applyFont="1" applyFill="1" applyBorder="1" applyAlignment="1" applyProtection="1">
      <alignment vertical="center"/>
      <protection hidden="1"/>
    </xf>
    <xf numFmtId="14" fontId="13" fillId="14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9" xfId="0" applyNumberFormat="1" applyFont="1" applyFill="1" applyBorder="1" applyAlignment="1" applyProtection="1">
      <alignment vertical="center"/>
      <protection locked="0"/>
    </xf>
    <xf numFmtId="14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 applyProtection="1">
      <alignment horizontal="right" vertical="center"/>
      <protection locked="0"/>
    </xf>
    <xf numFmtId="0" fontId="13" fillId="14" borderId="27" xfId="0" applyNumberFormat="1" applyFont="1" applyFill="1" applyBorder="1" applyAlignment="1" applyProtection="1">
      <alignment vertical="center"/>
      <protection hidden="1"/>
    </xf>
    <xf numFmtId="14" fontId="13" fillId="14" borderId="27" xfId="0" applyNumberFormat="1" applyFont="1" applyFill="1" applyBorder="1" applyAlignment="1" applyProtection="1">
      <alignment horizontal="center" vertical="center"/>
      <protection hidden="1"/>
    </xf>
    <xf numFmtId="0" fontId="13" fillId="14" borderId="29" xfId="0" applyNumberFormat="1" applyFont="1" applyFill="1" applyBorder="1" applyAlignment="1" applyProtection="1">
      <alignment vertical="center"/>
      <protection hidden="1"/>
    </xf>
    <xf numFmtId="0" fontId="13" fillId="14" borderId="31" xfId="0" applyNumberFormat="1" applyFont="1" applyFill="1" applyBorder="1" applyAlignment="1" applyProtection="1">
      <alignment vertical="center"/>
      <protection hidden="1"/>
    </xf>
    <xf numFmtId="0" fontId="13" fillId="14" borderId="33" xfId="0" applyNumberFormat="1" applyFont="1" applyFill="1" applyBorder="1" applyAlignment="1" applyProtection="1">
      <alignment vertical="center"/>
      <protection hidden="1"/>
    </xf>
    <xf numFmtId="0" fontId="13" fillId="14" borderId="35" xfId="0" applyNumberFormat="1" applyFont="1" applyFill="1" applyBorder="1" applyAlignment="1" applyProtection="1">
      <alignment vertical="center"/>
      <protection hidden="1"/>
    </xf>
    <xf numFmtId="0" fontId="18" fillId="13" borderId="1" xfId="0" applyFont="1" applyFill="1" applyBorder="1" applyAlignment="1">
      <alignment horizontal="right" vertical="center"/>
    </xf>
    <xf numFmtId="0" fontId="28" fillId="0" borderId="0" xfId="0" applyFont="1" applyBorder="1" applyAlignment="1" applyProtection="1">
      <alignment vertical="center"/>
      <protection hidden="1"/>
    </xf>
    <xf numFmtId="0" fontId="18" fillId="13" borderId="22" xfId="0" applyFont="1" applyFill="1" applyBorder="1" applyAlignment="1" applyProtection="1">
      <alignment horizontal="center" vertical="center"/>
      <protection hidden="1"/>
    </xf>
    <xf numFmtId="0" fontId="15" fillId="5" borderId="1" xfId="0" applyFont="1" applyFill="1" applyBorder="1" applyAlignment="1" applyProtection="1">
      <alignment horizontal="left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>
      <alignment horizontal="left" vertical="top"/>
    </xf>
    <xf numFmtId="14" fontId="13" fillId="14" borderId="33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6" borderId="0" xfId="0" applyFont="1" applyFill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center" vertical="top"/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hidden="1"/>
    </xf>
    <xf numFmtId="0" fontId="8" fillId="3" borderId="8" xfId="0" applyNumberFormat="1" applyFont="1" applyFill="1" applyBorder="1" applyAlignment="1" applyProtection="1">
      <alignment horizontal="center" vertical="center"/>
      <protection hidden="1"/>
    </xf>
    <xf numFmtId="0" fontId="8" fillId="3" borderId="10" xfId="0" applyNumberFormat="1" applyFont="1" applyFill="1" applyBorder="1" applyAlignment="1" applyProtection="1">
      <alignment horizontal="center" vertical="center"/>
      <protection hidden="1"/>
    </xf>
    <xf numFmtId="0" fontId="8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11" xfId="0" applyNumberFormat="1" applyFont="1" applyFill="1" applyBorder="1" applyAlignment="1" applyProtection="1">
      <alignment horizontal="center" vertical="center"/>
      <protection hidden="1"/>
    </xf>
    <xf numFmtId="0" fontId="1" fillId="3" borderId="5" xfId="0" applyNumberFormat="1" applyFont="1" applyFill="1" applyBorder="1" applyAlignment="1" applyProtection="1">
      <alignment horizontal="center" vertical="center"/>
      <protection hidden="1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0" fontId="8" fillId="3" borderId="10" xfId="0" applyNumberFormat="1" applyFont="1" applyFill="1" applyBorder="1" applyAlignment="1" applyProtection="1">
      <alignment horizontal="left" vertical="center"/>
      <protection hidden="1"/>
    </xf>
    <xf numFmtId="0" fontId="8" fillId="3" borderId="9" xfId="0" applyNumberFormat="1" applyFont="1" applyFill="1" applyBorder="1" applyAlignment="1" applyProtection="1">
      <alignment horizontal="left" vertical="center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9" borderId="2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5" fillId="9" borderId="0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5" fillId="15" borderId="1" xfId="0" applyFont="1" applyFill="1" applyBorder="1" applyAlignment="1" applyProtection="1">
      <alignment horizontal="center" vertical="center"/>
      <protection hidden="1"/>
    </xf>
    <xf numFmtId="0" fontId="5" fillId="15" borderId="8" xfId="0" applyFont="1" applyFill="1" applyBorder="1" applyAlignment="1" applyProtection="1">
      <alignment horizontal="center" vertical="center" wrapText="1"/>
      <protection hidden="1"/>
    </xf>
    <xf numFmtId="0" fontId="5" fillId="15" borderId="9" xfId="0" applyFont="1" applyFill="1" applyBorder="1" applyAlignment="1" applyProtection="1">
      <alignment horizontal="center" vertical="center" wrapText="1"/>
      <protection hidden="1"/>
    </xf>
    <xf numFmtId="0" fontId="5" fillId="15" borderId="1" xfId="0" applyFont="1" applyFill="1" applyBorder="1" applyAlignment="1" applyProtection="1">
      <alignment horizontal="center" vertical="center" wrapText="1"/>
      <protection hidden="1"/>
    </xf>
    <xf numFmtId="0" fontId="5" fillId="15" borderId="2" xfId="0" applyFont="1" applyFill="1" applyBorder="1" applyAlignment="1" applyProtection="1">
      <alignment horizontal="center" vertical="center"/>
      <protection hidden="1"/>
    </xf>
    <xf numFmtId="0" fontId="5" fillId="15" borderId="4" xfId="0" applyFont="1" applyFill="1" applyBorder="1" applyAlignment="1" applyProtection="1">
      <alignment horizontal="center" vertical="center"/>
      <protection hidden="1"/>
    </xf>
    <xf numFmtId="0" fontId="5" fillId="15" borderId="8" xfId="0" applyFont="1" applyFill="1" applyBorder="1" applyAlignment="1" applyProtection="1">
      <alignment horizontal="center" vertical="center"/>
      <protection hidden="1"/>
    </xf>
    <xf numFmtId="0" fontId="5" fillId="15" borderId="9" xfId="0" applyFont="1" applyFill="1" applyBorder="1" applyAlignment="1" applyProtection="1">
      <alignment horizontal="center" vertical="center"/>
      <protection hidden="1"/>
    </xf>
    <xf numFmtId="0" fontId="18" fillId="13" borderId="22" xfId="0" applyFont="1" applyFill="1" applyBorder="1" applyAlignment="1" applyProtection="1">
      <alignment horizontal="center" vertical="center"/>
      <protection hidden="1"/>
    </xf>
    <xf numFmtId="0" fontId="18" fillId="13" borderId="7" xfId="0" applyFont="1" applyFill="1" applyBorder="1" applyAlignment="1" applyProtection="1">
      <alignment horizontal="center" vertical="center"/>
      <protection hidden="1"/>
    </xf>
    <xf numFmtId="0" fontId="8" fillId="0" borderId="16" xfId="0" applyNumberFormat="1" applyFont="1" applyFill="1" applyBorder="1" applyAlignment="1" applyProtection="1">
      <alignment horizontal="left" vertical="center"/>
      <protection hidden="1"/>
    </xf>
    <xf numFmtId="0" fontId="8" fillId="0" borderId="10" xfId="0" applyNumberFormat="1" applyFont="1" applyFill="1" applyBorder="1" applyAlignment="1" applyProtection="1">
      <alignment horizontal="left" vertical="center"/>
      <protection hidden="1"/>
    </xf>
    <xf numFmtId="0" fontId="8" fillId="0" borderId="19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Alignment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wrapText="1"/>
      <protection hidden="1"/>
    </xf>
    <xf numFmtId="0" fontId="5" fillId="14" borderId="26" xfId="0" applyFont="1" applyFill="1" applyBorder="1" applyAlignment="1" applyProtection="1">
      <alignment horizontal="center" vertical="center" textRotation="90"/>
      <protection hidden="1"/>
    </xf>
    <xf numFmtId="0" fontId="5" fillId="14" borderId="30" xfId="0" applyFont="1" applyFill="1" applyBorder="1" applyAlignment="1" applyProtection="1">
      <alignment horizontal="center" vertical="center" textRotation="90"/>
      <protection hidden="1"/>
    </xf>
    <xf numFmtId="0" fontId="5" fillId="14" borderId="32" xfId="0" applyFont="1" applyFill="1" applyBorder="1" applyAlignment="1" applyProtection="1">
      <alignment horizontal="center" vertical="center" textRotation="90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18" xfId="0" applyNumberFormat="1" applyFont="1" applyFill="1" applyBorder="1" applyAlignment="1" applyProtection="1">
      <alignment horizontal="center" vertical="center"/>
      <protection locked="0"/>
    </xf>
    <xf numFmtId="0" fontId="32" fillId="0" borderId="17" xfId="0" applyNumberFormat="1" applyFont="1" applyFill="1" applyBorder="1" applyAlignment="1" applyProtection="1">
      <alignment horizontal="center" vertical="center"/>
      <protection locked="0"/>
    </xf>
    <xf numFmtId="0" fontId="32" fillId="0" borderId="18" xfId="0" applyNumberFormat="1" applyFont="1" applyFill="1" applyBorder="1" applyAlignment="1" applyProtection="1">
      <alignment horizontal="center" vertical="center"/>
      <protection locked="0"/>
    </xf>
    <xf numFmtId="0" fontId="32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8" fillId="0" borderId="19" xfId="0" applyNumberFormat="1" applyFont="1" applyFill="1" applyBorder="1" applyAlignment="1" applyProtection="1">
      <alignment horizontal="center" vertical="center"/>
      <protection hidden="1"/>
    </xf>
    <xf numFmtId="0" fontId="13" fillId="14" borderId="27" xfId="0" applyNumberFormat="1" applyFont="1" applyFill="1" applyBorder="1" applyAlignment="1" applyProtection="1">
      <alignment horizontal="center" vertical="center"/>
      <protection hidden="1"/>
    </xf>
    <xf numFmtId="0" fontId="13" fillId="14" borderId="1" xfId="0" applyNumberFormat="1" applyFont="1" applyFill="1" applyBorder="1" applyAlignment="1" applyProtection="1">
      <alignment horizontal="center" vertical="center"/>
      <protection hidden="1"/>
    </xf>
    <xf numFmtId="0" fontId="13" fillId="14" borderId="33" xfId="0" applyNumberFormat="1" applyFont="1" applyFill="1" applyBorder="1" applyAlignment="1" applyProtection="1">
      <alignment horizontal="center" vertical="center"/>
      <protection hidden="1"/>
    </xf>
    <xf numFmtId="0" fontId="13" fillId="14" borderId="28" xfId="0" applyNumberFormat="1" applyFont="1" applyFill="1" applyBorder="1" applyAlignment="1" applyProtection="1">
      <alignment horizontal="left" vertical="center"/>
      <protection hidden="1"/>
    </xf>
    <xf numFmtId="0" fontId="13" fillId="14" borderId="10" xfId="0" applyNumberFormat="1" applyFont="1" applyFill="1" applyBorder="1" applyAlignment="1" applyProtection="1">
      <alignment horizontal="left" vertical="center"/>
      <protection hidden="1"/>
    </xf>
    <xf numFmtId="0" fontId="13" fillId="14" borderId="34" xfId="0" applyNumberFormat="1" applyFont="1" applyFill="1" applyBorder="1" applyAlignment="1" applyProtection="1">
      <alignment horizontal="left" vertical="center"/>
      <protection hidden="1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3" fillId="14" borderId="27" xfId="0" applyFont="1" applyFill="1" applyBorder="1" applyAlignment="1" applyProtection="1">
      <alignment horizontal="center" vertical="center"/>
      <protection hidden="1"/>
    </xf>
    <xf numFmtId="0" fontId="13" fillId="14" borderId="1" xfId="0" applyFont="1" applyFill="1" applyBorder="1" applyAlignment="1" applyProtection="1">
      <alignment horizontal="center" vertical="center"/>
      <protection hidden="1"/>
    </xf>
    <xf numFmtId="0" fontId="13" fillId="14" borderId="33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6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7" borderId="20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hyperlink" Target="#&#205;ndice!A1"/><Relationship Id="rId1" Type="http://schemas.openxmlformats.org/officeDocument/2006/relationships/hyperlink" Target="#'Instru&#231;&#245;es acrob&#225;tica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hyperlink" Target="#'Ficha de inscri&#231;&#227;o - acrob&#225;tic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9</xdr:row>
      <xdr:rowOff>19050</xdr:rowOff>
    </xdr:from>
    <xdr:to>
      <xdr:col>2</xdr:col>
      <xdr:colOff>3542137</xdr:colOff>
      <xdr:row>13</xdr:row>
      <xdr:rowOff>20573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5C36779-FAB7-44D0-8983-5AE597736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571875"/>
          <a:ext cx="7420717" cy="1131188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3</xdr:row>
      <xdr:rowOff>224790</xdr:rowOff>
    </xdr:from>
    <xdr:to>
      <xdr:col>0</xdr:col>
      <xdr:colOff>4288138</xdr:colOff>
      <xdr:row>7</xdr:row>
      <xdr:rowOff>563289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AF365F-E1AF-42A1-B51C-645DD9D28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" y="1205865"/>
          <a:ext cx="4192888" cy="19977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95250</xdr:rowOff>
    </xdr:from>
    <xdr:to>
      <xdr:col>7</xdr:col>
      <xdr:colOff>0</xdr:colOff>
      <xdr:row>1</xdr:row>
      <xdr:rowOff>268941</xdr:rowOff>
    </xdr:to>
    <xdr:sp macro="" textlink="">
      <xdr:nvSpPr>
        <xdr:cNvPr id="5" name="Cortar e Arredondar Rectângulo de Canto Simple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5249" y="95250"/>
          <a:ext cx="10561545" cy="599515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Indice</a:t>
          </a:r>
        </a:p>
        <a:p>
          <a:pPr algn="ctr"/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2767854</xdr:colOff>
      <xdr:row>10</xdr:row>
      <xdr:rowOff>33618</xdr:rowOff>
    </xdr:from>
    <xdr:to>
      <xdr:col>2</xdr:col>
      <xdr:colOff>24063</xdr:colOff>
      <xdr:row>10</xdr:row>
      <xdr:rowOff>252296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320304" y="2519643"/>
          <a:ext cx="589959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1</xdr:col>
      <xdr:colOff>2767854</xdr:colOff>
      <xdr:row>9</xdr:row>
      <xdr:rowOff>33618</xdr:rowOff>
    </xdr:from>
    <xdr:to>
      <xdr:col>2</xdr:col>
      <xdr:colOff>24063</xdr:colOff>
      <xdr:row>9</xdr:row>
      <xdr:rowOff>252296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193678" y="2510118"/>
          <a:ext cx="1480826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 editAs="oneCell">
    <xdr:from>
      <xdr:col>0</xdr:col>
      <xdr:colOff>318917</xdr:colOff>
      <xdr:row>2</xdr:row>
      <xdr:rowOff>57821</xdr:rowOff>
    </xdr:from>
    <xdr:to>
      <xdr:col>1</xdr:col>
      <xdr:colOff>4092653</xdr:colOff>
      <xdr:row>11</xdr:row>
      <xdr:rowOff>1904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9E4F1B6-6F82-47B4-A47C-BAC4A72BD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917" y="730174"/>
          <a:ext cx="4203145" cy="1972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1837765</xdr:colOff>
      <xdr:row>0</xdr:row>
      <xdr:rowOff>95250</xdr:rowOff>
    </xdr:from>
    <xdr:to>
      <xdr:col>13</xdr:col>
      <xdr:colOff>237</xdr:colOff>
      <xdr:row>1</xdr:row>
      <xdr:rowOff>183776</xdr:rowOff>
    </xdr:to>
    <xdr:sp macro="" textlink="">
      <xdr:nvSpPr>
        <xdr:cNvPr id="8" name="Cortar e Arredondar Rectângulo de Canto Simple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545836" y="95250"/>
          <a:ext cx="5700830" cy="523955"/>
        </a:xfrm>
        <a:prstGeom prst="snipRoundRect">
          <a:avLst/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Instruções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>
    <xdr:from>
      <xdr:col>5</xdr:col>
      <xdr:colOff>2752144</xdr:colOff>
      <xdr:row>9</xdr:row>
      <xdr:rowOff>41238</xdr:rowOff>
    </xdr:from>
    <xdr:to>
      <xdr:col>6</xdr:col>
      <xdr:colOff>22859</xdr:colOff>
      <xdr:row>9</xdr:row>
      <xdr:rowOff>266700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512364" y="2334858"/>
          <a:ext cx="692095" cy="225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2:</a:t>
          </a:r>
        </a:p>
      </xdr:txBody>
    </xdr:sp>
    <xdr:clientData/>
  </xdr:twoCellAnchor>
  <xdr:twoCellAnchor>
    <xdr:from>
      <xdr:col>5</xdr:col>
      <xdr:colOff>40821</xdr:colOff>
      <xdr:row>0</xdr:row>
      <xdr:rowOff>101974</xdr:rowOff>
    </xdr:from>
    <xdr:to>
      <xdr:col>6</xdr:col>
      <xdr:colOff>1792940</xdr:colOff>
      <xdr:row>1</xdr:row>
      <xdr:rowOff>190500</xdr:rowOff>
    </xdr:to>
    <xdr:sp macro="" textlink="">
      <xdr:nvSpPr>
        <xdr:cNvPr id="10" name="Cortar e Arredondar Rectângulo de Canto Simple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415142" y="101974"/>
          <a:ext cx="5085869" cy="523955"/>
        </a:xfrm>
        <a:prstGeom prst="snipRound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Índice</a:t>
          </a:r>
          <a:endParaRPr lang="pt-PT" sz="20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2592457</xdr:colOff>
      <xdr:row>8</xdr:row>
      <xdr:rowOff>33618</xdr:rowOff>
    </xdr:from>
    <xdr:to>
      <xdr:col>6</xdr:col>
      <xdr:colOff>24063</xdr:colOff>
      <xdr:row>8</xdr:row>
      <xdr:rowOff>252296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592457" y="2303053"/>
          <a:ext cx="769497" cy="218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PT" sz="1000" b="1">
              <a:latin typeface="Times New Roman" pitchFamily="18" charset="0"/>
              <a:cs typeface="Times New Roman" pitchFamily="18" charset="0"/>
            </a:rPr>
            <a:t>Prof. 1:</a:t>
          </a:r>
        </a:p>
      </xdr:txBody>
    </xdr:sp>
    <xdr:clientData/>
  </xdr:twoCellAnchor>
  <xdr:twoCellAnchor>
    <xdr:from>
      <xdr:col>3</xdr:col>
      <xdr:colOff>40821</xdr:colOff>
      <xdr:row>12</xdr:row>
      <xdr:rowOff>23817</xdr:rowOff>
    </xdr:from>
    <xdr:to>
      <xdr:col>3</xdr:col>
      <xdr:colOff>1345105</xdr:colOff>
      <xdr:row>82</xdr:row>
      <xdr:rowOff>108860</xdr:rowOff>
    </xdr:to>
    <xdr:sp macro="" textlink="">
      <xdr:nvSpPr>
        <xdr:cNvPr id="13" name="Seta de movimento para a direita 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 rot="5400000">
          <a:off x="-7432202" y="10558447"/>
          <a:ext cx="16250329" cy="1304284"/>
        </a:xfrm>
        <a:custGeom>
          <a:avLst/>
          <a:gdLst>
            <a:gd name="connsiteX0" fmla="*/ 0 w 10654395"/>
            <a:gd name="connsiteY0" fmla="*/ 397509 h 1590034"/>
            <a:gd name="connsiteX1" fmla="*/ 49689 w 10654395"/>
            <a:gd name="connsiteY1" fmla="*/ 397509 h 1590034"/>
            <a:gd name="connsiteX2" fmla="*/ 49689 w 10654395"/>
            <a:gd name="connsiteY2" fmla="*/ 1192526 h 1590034"/>
            <a:gd name="connsiteX3" fmla="*/ 0 w 10654395"/>
            <a:gd name="connsiteY3" fmla="*/ 1192526 h 1590034"/>
            <a:gd name="connsiteX4" fmla="*/ 0 w 10654395"/>
            <a:gd name="connsiteY4" fmla="*/ 397509 h 1590034"/>
            <a:gd name="connsiteX5" fmla="*/ 99377 w 10654395"/>
            <a:gd name="connsiteY5" fmla="*/ 397509 h 1590034"/>
            <a:gd name="connsiteX6" fmla="*/ 198754 w 10654395"/>
            <a:gd name="connsiteY6" fmla="*/ 397509 h 1590034"/>
            <a:gd name="connsiteX7" fmla="*/ 198754 w 10654395"/>
            <a:gd name="connsiteY7" fmla="*/ 1192526 h 1590034"/>
            <a:gd name="connsiteX8" fmla="*/ 99377 w 10654395"/>
            <a:gd name="connsiteY8" fmla="*/ 1192526 h 1590034"/>
            <a:gd name="connsiteX9" fmla="*/ 99377 w 10654395"/>
            <a:gd name="connsiteY9" fmla="*/ 397509 h 1590034"/>
            <a:gd name="connsiteX10" fmla="*/ 248443 w 10654395"/>
            <a:gd name="connsiteY10" fmla="*/ 397509 h 1590034"/>
            <a:gd name="connsiteX11" fmla="*/ 9859378 w 10654395"/>
            <a:gd name="connsiteY11" fmla="*/ 397509 h 1590034"/>
            <a:gd name="connsiteX12" fmla="*/ 9859378 w 10654395"/>
            <a:gd name="connsiteY12" fmla="*/ 0 h 1590034"/>
            <a:gd name="connsiteX13" fmla="*/ 10654395 w 10654395"/>
            <a:gd name="connsiteY13" fmla="*/ 795017 h 1590034"/>
            <a:gd name="connsiteX14" fmla="*/ 9859378 w 10654395"/>
            <a:gd name="connsiteY14" fmla="*/ 1590034 h 1590034"/>
            <a:gd name="connsiteX15" fmla="*/ 9859378 w 10654395"/>
            <a:gd name="connsiteY15" fmla="*/ 1192526 h 1590034"/>
            <a:gd name="connsiteX16" fmla="*/ 248443 w 10654395"/>
            <a:gd name="connsiteY16" fmla="*/ 1192526 h 1590034"/>
            <a:gd name="connsiteX17" fmla="*/ 248443 w 10654395"/>
            <a:gd name="connsiteY17" fmla="*/ 397509 h 1590034"/>
            <a:gd name="connsiteX0" fmla="*/ 0 w 10654395"/>
            <a:gd name="connsiteY0" fmla="*/ 234224 h 1426749"/>
            <a:gd name="connsiteX1" fmla="*/ 49689 w 10654395"/>
            <a:gd name="connsiteY1" fmla="*/ 234224 h 1426749"/>
            <a:gd name="connsiteX2" fmla="*/ 49689 w 10654395"/>
            <a:gd name="connsiteY2" fmla="*/ 1029241 h 1426749"/>
            <a:gd name="connsiteX3" fmla="*/ 0 w 10654395"/>
            <a:gd name="connsiteY3" fmla="*/ 1029241 h 1426749"/>
            <a:gd name="connsiteX4" fmla="*/ 0 w 10654395"/>
            <a:gd name="connsiteY4" fmla="*/ 234224 h 1426749"/>
            <a:gd name="connsiteX5" fmla="*/ 99377 w 10654395"/>
            <a:gd name="connsiteY5" fmla="*/ 234224 h 1426749"/>
            <a:gd name="connsiteX6" fmla="*/ 198754 w 10654395"/>
            <a:gd name="connsiteY6" fmla="*/ 234224 h 1426749"/>
            <a:gd name="connsiteX7" fmla="*/ 198754 w 10654395"/>
            <a:gd name="connsiteY7" fmla="*/ 1029241 h 1426749"/>
            <a:gd name="connsiteX8" fmla="*/ 99377 w 10654395"/>
            <a:gd name="connsiteY8" fmla="*/ 1029241 h 1426749"/>
            <a:gd name="connsiteX9" fmla="*/ 99377 w 10654395"/>
            <a:gd name="connsiteY9" fmla="*/ 234224 h 1426749"/>
            <a:gd name="connsiteX10" fmla="*/ 248443 w 10654395"/>
            <a:gd name="connsiteY10" fmla="*/ 234224 h 1426749"/>
            <a:gd name="connsiteX11" fmla="*/ 9859378 w 10654395"/>
            <a:gd name="connsiteY11" fmla="*/ 234224 h 1426749"/>
            <a:gd name="connsiteX12" fmla="*/ 9832167 w 10654395"/>
            <a:gd name="connsiteY12" fmla="*/ 0 h 1426749"/>
            <a:gd name="connsiteX13" fmla="*/ 10654395 w 10654395"/>
            <a:gd name="connsiteY13" fmla="*/ 631732 h 1426749"/>
            <a:gd name="connsiteX14" fmla="*/ 9859378 w 10654395"/>
            <a:gd name="connsiteY14" fmla="*/ 1426749 h 1426749"/>
            <a:gd name="connsiteX15" fmla="*/ 9859378 w 10654395"/>
            <a:gd name="connsiteY15" fmla="*/ 1029241 h 1426749"/>
            <a:gd name="connsiteX16" fmla="*/ 248443 w 10654395"/>
            <a:gd name="connsiteY16" fmla="*/ 1029241 h 1426749"/>
            <a:gd name="connsiteX17" fmla="*/ 248443 w 10654395"/>
            <a:gd name="connsiteY17" fmla="*/ 234224 h 1426749"/>
            <a:gd name="connsiteX0" fmla="*/ 0 w 10654395"/>
            <a:gd name="connsiteY0" fmla="*/ 234224 h 1304284"/>
            <a:gd name="connsiteX1" fmla="*/ 49689 w 10654395"/>
            <a:gd name="connsiteY1" fmla="*/ 234224 h 1304284"/>
            <a:gd name="connsiteX2" fmla="*/ 49689 w 10654395"/>
            <a:gd name="connsiteY2" fmla="*/ 1029241 h 1304284"/>
            <a:gd name="connsiteX3" fmla="*/ 0 w 10654395"/>
            <a:gd name="connsiteY3" fmla="*/ 1029241 h 1304284"/>
            <a:gd name="connsiteX4" fmla="*/ 0 w 10654395"/>
            <a:gd name="connsiteY4" fmla="*/ 234224 h 1304284"/>
            <a:gd name="connsiteX5" fmla="*/ 99377 w 10654395"/>
            <a:gd name="connsiteY5" fmla="*/ 234224 h 1304284"/>
            <a:gd name="connsiteX6" fmla="*/ 198754 w 10654395"/>
            <a:gd name="connsiteY6" fmla="*/ 234224 h 1304284"/>
            <a:gd name="connsiteX7" fmla="*/ 198754 w 10654395"/>
            <a:gd name="connsiteY7" fmla="*/ 1029241 h 1304284"/>
            <a:gd name="connsiteX8" fmla="*/ 99377 w 10654395"/>
            <a:gd name="connsiteY8" fmla="*/ 1029241 h 1304284"/>
            <a:gd name="connsiteX9" fmla="*/ 99377 w 10654395"/>
            <a:gd name="connsiteY9" fmla="*/ 234224 h 1304284"/>
            <a:gd name="connsiteX10" fmla="*/ 248443 w 10654395"/>
            <a:gd name="connsiteY10" fmla="*/ 234224 h 1304284"/>
            <a:gd name="connsiteX11" fmla="*/ 9859378 w 10654395"/>
            <a:gd name="connsiteY11" fmla="*/ 234224 h 1304284"/>
            <a:gd name="connsiteX12" fmla="*/ 9832167 w 10654395"/>
            <a:gd name="connsiteY12" fmla="*/ 0 h 1304284"/>
            <a:gd name="connsiteX13" fmla="*/ 10654395 w 10654395"/>
            <a:gd name="connsiteY13" fmla="*/ 631732 h 1304284"/>
            <a:gd name="connsiteX14" fmla="*/ 9886592 w 10654395"/>
            <a:gd name="connsiteY14" fmla="*/ 1304284 h 1304284"/>
            <a:gd name="connsiteX15" fmla="*/ 9859378 w 10654395"/>
            <a:gd name="connsiteY15" fmla="*/ 1029241 h 1304284"/>
            <a:gd name="connsiteX16" fmla="*/ 248443 w 10654395"/>
            <a:gd name="connsiteY16" fmla="*/ 1029241 h 1304284"/>
            <a:gd name="connsiteX17" fmla="*/ 248443 w 10654395"/>
            <a:gd name="connsiteY17" fmla="*/ 234224 h 13042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10654395" h="1304284">
              <a:moveTo>
                <a:pt x="0" y="234224"/>
              </a:moveTo>
              <a:lnTo>
                <a:pt x="49689" y="234224"/>
              </a:lnTo>
              <a:lnTo>
                <a:pt x="49689" y="1029241"/>
              </a:lnTo>
              <a:lnTo>
                <a:pt x="0" y="1029241"/>
              </a:lnTo>
              <a:lnTo>
                <a:pt x="0" y="234224"/>
              </a:lnTo>
              <a:close/>
              <a:moveTo>
                <a:pt x="99377" y="234224"/>
              </a:moveTo>
              <a:lnTo>
                <a:pt x="198754" y="234224"/>
              </a:lnTo>
              <a:lnTo>
                <a:pt x="198754" y="1029241"/>
              </a:lnTo>
              <a:lnTo>
                <a:pt x="99377" y="1029241"/>
              </a:lnTo>
              <a:lnTo>
                <a:pt x="99377" y="234224"/>
              </a:lnTo>
              <a:close/>
              <a:moveTo>
                <a:pt x="248443" y="234224"/>
              </a:moveTo>
              <a:lnTo>
                <a:pt x="9859378" y="234224"/>
              </a:lnTo>
              <a:lnTo>
                <a:pt x="9832167" y="0"/>
              </a:lnTo>
              <a:lnTo>
                <a:pt x="10654395" y="631732"/>
              </a:lnTo>
              <a:lnTo>
                <a:pt x="9886592" y="1304284"/>
              </a:lnTo>
              <a:lnTo>
                <a:pt x="9859378" y="1029241"/>
              </a:lnTo>
              <a:lnTo>
                <a:pt x="248443" y="1029241"/>
              </a:lnTo>
              <a:lnTo>
                <a:pt x="248443" y="234224"/>
              </a:lnTo>
              <a:close/>
            </a:path>
          </a:pathLst>
        </a:cu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3</xdr:col>
      <xdr:colOff>55580</xdr:colOff>
      <xdr:row>17</xdr:row>
      <xdr:rowOff>187097</xdr:rowOff>
    </xdr:from>
    <xdr:to>
      <xdr:col>3</xdr:col>
      <xdr:colOff>1281073</xdr:colOff>
      <xdr:row>56</xdr:row>
      <xdr:rowOff>227919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5580" y="3534454"/>
          <a:ext cx="1225493" cy="9593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pt-PT" sz="4000" b="1">
              <a:solidFill>
                <a:srgbClr val="FFFF00"/>
              </a:solidFill>
            </a:rPr>
            <a:t>Não esquecer de inscrever os</a:t>
          </a:r>
          <a:r>
            <a:rPr lang="pt-PT" sz="4000" b="1" baseline="0">
              <a:solidFill>
                <a:srgbClr val="FFFF00"/>
              </a:solidFill>
            </a:rPr>
            <a:t>  juizes Alunos</a:t>
          </a:r>
          <a:endParaRPr lang="pt-PT" sz="4000" b="1">
            <a:solidFill>
              <a:srgbClr val="FFFF00"/>
            </a:solidFill>
          </a:endParaRPr>
        </a:p>
      </xdr:txBody>
    </xdr:sp>
    <xdr:clientData/>
  </xdr:twoCellAnchor>
  <xdr:twoCellAnchor>
    <xdr:from>
      <xdr:col>13</xdr:col>
      <xdr:colOff>457200</xdr:colOff>
      <xdr:row>8</xdr:row>
      <xdr:rowOff>261258</xdr:rowOff>
    </xdr:from>
    <xdr:to>
      <xdr:col>22</xdr:col>
      <xdr:colOff>144076</xdr:colOff>
      <xdr:row>35</xdr:row>
      <xdr:rowOff>236284</xdr:rowOff>
    </xdr:to>
    <xdr:sp macro="" textlink="">
      <xdr:nvSpPr>
        <xdr:cNvPr id="15" name="Explosão 1 17">
          <a:extLst>
            <a:ext uri="{FF2B5EF4-FFF2-40B4-BE49-F238E27FC236}">
              <a16:creationId xmlns:a16="http://schemas.microsoft.com/office/drawing/2014/main" id="{E2A003BC-FBEF-4678-A91E-AB9492DF3C08}"/>
            </a:ext>
          </a:extLst>
        </xdr:cNvPr>
        <xdr:cNvSpPr/>
      </xdr:nvSpPr>
      <xdr:spPr>
        <a:xfrm>
          <a:off x="13563600" y="2231572"/>
          <a:ext cx="5271247" cy="5450541"/>
        </a:xfrm>
        <a:prstGeom prst="irregularSeal1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650"/>
            <a:t>ATENÇÃO: Caso pretendam colar dados de outros locais, devem fazer esse procedimento através de colar valores</a:t>
          </a:r>
          <a:r>
            <a:rPr lang="pt-PT" sz="1650" baseline="0"/>
            <a:t> (CRTL+V), de forma a não desformatar a formatação das células.</a:t>
          </a:r>
          <a:endParaRPr lang="pt-PT" sz="1650"/>
        </a:p>
      </xdr:txBody>
    </xdr:sp>
    <xdr:clientData/>
  </xdr:twoCellAnchor>
  <xdr:twoCellAnchor>
    <xdr:from>
      <xdr:col>13</xdr:col>
      <xdr:colOff>348343</xdr:colOff>
      <xdr:row>57</xdr:row>
      <xdr:rowOff>97971</xdr:rowOff>
    </xdr:from>
    <xdr:to>
      <xdr:col>22</xdr:col>
      <xdr:colOff>35219</xdr:colOff>
      <xdr:row>80</xdr:row>
      <xdr:rowOff>116540</xdr:rowOff>
    </xdr:to>
    <xdr:sp macro="" textlink="">
      <xdr:nvSpPr>
        <xdr:cNvPr id="16" name="Explosão 1 17">
          <a:extLst>
            <a:ext uri="{FF2B5EF4-FFF2-40B4-BE49-F238E27FC236}">
              <a16:creationId xmlns:a16="http://schemas.microsoft.com/office/drawing/2014/main" id="{9F59B024-78D8-4681-AD68-4B926EA0631A}"/>
            </a:ext>
          </a:extLst>
        </xdr:cNvPr>
        <xdr:cNvSpPr/>
      </xdr:nvSpPr>
      <xdr:spPr>
        <a:xfrm>
          <a:off x="13454743" y="12812485"/>
          <a:ext cx="5271247" cy="5450541"/>
        </a:xfrm>
        <a:prstGeom prst="irregularSeal1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650"/>
            <a:t>ATENÇÃO: Caso pretendam colar dados de outros locais, devem fazer esse procedimento através de colar valores</a:t>
          </a:r>
          <a:r>
            <a:rPr lang="pt-PT" sz="1650" baseline="0"/>
            <a:t> (CRTL+V), de forma a não desformatar a formatação das células.</a:t>
          </a:r>
          <a:endParaRPr lang="pt-PT" sz="1650"/>
        </a:p>
      </xdr:txBody>
    </xdr:sp>
    <xdr:clientData/>
  </xdr:twoCellAnchor>
  <xdr:twoCellAnchor editAs="oneCell">
    <xdr:from>
      <xdr:col>4</xdr:col>
      <xdr:colOff>30480</xdr:colOff>
      <xdr:row>2</xdr:row>
      <xdr:rowOff>147774</xdr:rowOff>
    </xdr:from>
    <xdr:to>
      <xdr:col>5</xdr:col>
      <xdr:colOff>3409950</xdr:colOff>
      <xdr:row>9</xdr:row>
      <xdr:rowOff>117488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CA37E6DD-315D-4E59-8073-386F72C6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0714"/>
          <a:ext cx="3726180" cy="1768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212480</xdr:colOff>
      <xdr:row>0</xdr:row>
      <xdr:rowOff>80596</xdr:rowOff>
    </xdr:from>
    <xdr:to>
      <xdr:col>1</xdr:col>
      <xdr:colOff>8081595</xdr:colOff>
      <xdr:row>1</xdr:row>
      <xdr:rowOff>366346</xdr:rowOff>
    </xdr:to>
    <xdr:sp macro="" textlink="">
      <xdr:nvSpPr>
        <xdr:cNvPr id="2" name="Cortar e Arredondar Rectângulo de Canto Simple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2480" y="80596"/>
          <a:ext cx="8250115" cy="718038"/>
        </a:xfrm>
        <a:prstGeom prst="snipRound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Ficha</a:t>
          </a:r>
          <a:r>
            <a:rPr lang="pt-PT" sz="3600" b="1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de inscrição</a:t>
          </a:r>
          <a:r>
            <a:rPr lang="pt-PT" sz="36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pt-PT" sz="20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(Clicar aqui)</a:t>
          </a:r>
        </a:p>
      </xdr:txBody>
    </xdr:sp>
    <xdr:clientData/>
  </xdr:twoCellAnchor>
  <xdr:twoCellAnchor editAs="oneCell">
    <xdr:from>
      <xdr:col>1</xdr:col>
      <xdr:colOff>109904</xdr:colOff>
      <xdr:row>6</xdr:row>
      <xdr:rowOff>205155</xdr:rowOff>
    </xdr:from>
    <xdr:to>
      <xdr:col>1</xdr:col>
      <xdr:colOff>7622638</xdr:colOff>
      <xdr:row>6</xdr:row>
      <xdr:rowOff>645409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B0EF95-03E6-42F1-B63E-D409F0C0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231" y="2022232"/>
          <a:ext cx="7512734" cy="440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113490</xdr:colOff>
      <xdr:row>6</xdr:row>
      <xdr:rowOff>670432</xdr:rowOff>
    </xdr:from>
    <xdr:to>
      <xdr:col>1</xdr:col>
      <xdr:colOff>7610232</xdr:colOff>
      <xdr:row>7</xdr:row>
      <xdr:rowOff>2769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D4A39B0-E25A-46E6-B81C-94294368D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596" y="2486262"/>
          <a:ext cx="7502457" cy="4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4316329</xdr:colOff>
      <xdr:row>6</xdr:row>
      <xdr:rowOff>968744</xdr:rowOff>
    </xdr:from>
    <xdr:to>
      <xdr:col>1</xdr:col>
      <xdr:colOff>5237547</xdr:colOff>
      <xdr:row>7</xdr:row>
      <xdr:rowOff>125328</xdr:rowOff>
    </xdr:to>
    <xdr:cxnSp macro="">
      <xdr:nvCxnSpPr>
        <xdr:cNvPr id="7" name="Conexão reta unidirecional 6">
          <a:extLst>
            <a:ext uri="{FF2B5EF4-FFF2-40B4-BE49-F238E27FC236}">
              <a16:creationId xmlns:a16="http://schemas.microsoft.com/office/drawing/2014/main" id="{25ED7056-124A-463C-8DC3-85AD73108D88}"/>
            </a:ext>
          </a:extLst>
        </xdr:cNvPr>
        <xdr:cNvCxnSpPr/>
      </xdr:nvCxnSpPr>
      <xdr:spPr>
        <a:xfrm flipV="1">
          <a:off x="4707355" y="2783507"/>
          <a:ext cx="921218" cy="2795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workbookViewId="0">
      <selection activeCell="B3" sqref="B3:B7"/>
    </sheetView>
  </sheetViews>
  <sheetFormatPr defaultRowHeight="14.4" x14ac:dyDescent="0.3"/>
  <cols>
    <col min="1" max="1" width="15.6640625" bestFit="1" customWidth="1"/>
    <col min="4" max="4" width="2" customWidth="1"/>
    <col min="5" max="5" width="9.33203125" bestFit="1" customWidth="1"/>
    <col min="6" max="6" width="2" customWidth="1"/>
    <col min="7" max="7" width="9.33203125" bestFit="1" customWidth="1"/>
    <col min="8" max="8" width="2" customWidth="1"/>
    <col min="9" max="9" width="12.5546875" bestFit="1" customWidth="1"/>
    <col min="10" max="10" width="2" customWidth="1"/>
    <col min="11" max="11" width="12.5546875" bestFit="1" customWidth="1"/>
    <col min="12" max="12" width="2" customWidth="1"/>
    <col min="13" max="13" width="13.44140625" bestFit="1" customWidth="1"/>
    <col min="14" max="14" width="2" customWidth="1"/>
    <col min="15" max="15" width="13.44140625" bestFit="1" customWidth="1"/>
    <col min="16" max="16" width="2" customWidth="1"/>
    <col min="17" max="17" width="6.44140625" bestFit="1" customWidth="1"/>
    <col min="18" max="19" width="2" customWidth="1"/>
    <col min="20" max="20" width="10.44140625" bestFit="1" customWidth="1"/>
    <col min="21" max="21" width="2" customWidth="1"/>
    <col min="22" max="22" width="6" bestFit="1" customWidth="1"/>
  </cols>
  <sheetData>
    <row r="1" spans="1:24" x14ac:dyDescent="0.3">
      <c r="A1" s="115" t="s">
        <v>25</v>
      </c>
      <c r="B1" s="115"/>
      <c r="C1" t="s">
        <v>26</v>
      </c>
      <c r="D1" t="s">
        <v>0</v>
      </c>
      <c r="E1" t="s">
        <v>27</v>
      </c>
      <c r="F1" t="s">
        <v>0</v>
      </c>
      <c r="G1" t="s">
        <v>27</v>
      </c>
      <c r="H1" t="s">
        <v>0</v>
      </c>
      <c r="I1" t="s">
        <v>28</v>
      </c>
      <c r="J1" t="s">
        <v>0</v>
      </c>
      <c r="K1" t="s">
        <v>29</v>
      </c>
      <c r="L1" t="s">
        <v>0</v>
      </c>
      <c r="M1" t="s">
        <v>30</v>
      </c>
      <c r="N1" t="s">
        <v>0</v>
      </c>
      <c r="O1" t="s">
        <v>30</v>
      </c>
      <c r="P1" t="s">
        <v>0</v>
      </c>
      <c r="Q1" t="s">
        <v>6</v>
      </c>
      <c r="R1" t="s">
        <v>0</v>
      </c>
      <c r="S1" t="s">
        <v>0</v>
      </c>
      <c r="T1" t="s">
        <v>31</v>
      </c>
      <c r="U1" t="s">
        <v>0</v>
      </c>
      <c r="V1" t="s">
        <v>32</v>
      </c>
      <c r="W1" t="s">
        <v>0</v>
      </c>
      <c r="X1" t="s">
        <v>0</v>
      </c>
    </row>
    <row r="2" spans="1:24" x14ac:dyDescent="0.3">
      <c r="A2" s="81">
        <f ca="1">NOW()</f>
        <v>44496.555029050927</v>
      </c>
      <c r="B2">
        <f ca="1">A7+1</f>
        <v>2022</v>
      </c>
      <c r="C2" t="s">
        <v>33</v>
      </c>
      <c r="D2" t="s">
        <v>0</v>
      </c>
      <c r="E2" t="s">
        <v>17</v>
      </c>
      <c r="F2" t="s">
        <v>0</v>
      </c>
      <c r="G2" t="s">
        <v>34</v>
      </c>
      <c r="H2" t="s">
        <v>0</v>
      </c>
      <c r="I2" t="s">
        <v>23</v>
      </c>
      <c r="J2" t="s">
        <v>0</v>
      </c>
      <c r="K2" t="s">
        <v>35</v>
      </c>
      <c r="L2" t="s">
        <v>0</v>
      </c>
      <c r="M2" t="s">
        <v>36</v>
      </c>
      <c r="N2" t="s">
        <v>0</v>
      </c>
      <c r="O2" t="s">
        <v>37</v>
      </c>
      <c r="P2" t="s">
        <v>0</v>
      </c>
      <c r="Q2" t="s">
        <v>21</v>
      </c>
      <c r="R2" t="s">
        <v>0</v>
      </c>
      <c r="S2" t="s">
        <v>0</v>
      </c>
      <c r="T2" t="s">
        <v>38</v>
      </c>
      <c r="U2" t="s">
        <v>0</v>
      </c>
      <c r="V2" t="s">
        <v>38</v>
      </c>
      <c r="W2" t="s">
        <v>0</v>
      </c>
      <c r="X2" t="s">
        <v>39</v>
      </c>
    </row>
    <row r="3" spans="1:24" x14ac:dyDescent="0.3">
      <c r="C3" t="s">
        <v>40</v>
      </c>
      <c r="D3" t="s">
        <v>0</v>
      </c>
      <c r="E3" t="s">
        <v>20</v>
      </c>
      <c r="F3" t="s">
        <v>0</v>
      </c>
      <c r="G3" t="s">
        <v>41</v>
      </c>
      <c r="H3" t="s">
        <v>0</v>
      </c>
      <c r="I3" t="s">
        <v>24</v>
      </c>
      <c r="J3" t="s">
        <v>0</v>
      </c>
      <c r="K3" t="s">
        <v>42</v>
      </c>
      <c r="L3" t="s">
        <v>0</v>
      </c>
      <c r="M3" t="s">
        <v>43</v>
      </c>
      <c r="N3" t="s">
        <v>0</v>
      </c>
      <c r="O3" t="s">
        <v>44</v>
      </c>
      <c r="P3" t="s">
        <v>0</v>
      </c>
      <c r="Q3" t="s">
        <v>18</v>
      </c>
      <c r="R3" t="s">
        <v>0</v>
      </c>
      <c r="S3" t="s">
        <v>0</v>
      </c>
      <c r="T3" t="s">
        <v>0</v>
      </c>
      <c r="U3" t="s">
        <v>0</v>
      </c>
      <c r="V3">
        <v>2</v>
      </c>
      <c r="W3">
        <v>2</v>
      </c>
      <c r="X3" t="s">
        <v>45</v>
      </c>
    </row>
    <row r="4" spans="1:24" x14ac:dyDescent="0.3">
      <c r="A4">
        <f ca="1">YEAR(A2)</f>
        <v>2021</v>
      </c>
      <c r="B4">
        <v>21</v>
      </c>
      <c r="C4" t="s">
        <v>46</v>
      </c>
      <c r="D4" t="s">
        <v>0</v>
      </c>
      <c r="E4" t="s">
        <v>0</v>
      </c>
      <c r="F4" t="s">
        <v>0</v>
      </c>
      <c r="G4" t="s">
        <v>47</v>
      </c>
      <c r="H4" t="s">
        <v>0</v>
      </c>
      <c r="I4" t="s">
        <v>48</v>
      </c>
      <c r="J4" t="s">
        <v>0</v>
      </c>
      <c r="K4" t="s">
        <v>49</v>
      </c>
      <c r="L4" t="s">
        <v>0</v>
      </c>
      <c r="M4" t="s">
        <v>50</v>
      </c>
      <c r="N4" t="s">
        <v>0</v>
      </c>
      <c r="O4" t="s">
        <v>51</v>
      </c>
      <c r="P4" t="s">
        <v>0</v>
      </c>
      <c r="Q4" t="s">
        <v>0</v>
      </c>
      <c r="R4" t="s">
        <v>0</v>
      </c>
      <c r="S4" t="s">
        <v>0</v>
      </c>
      <c r="T4" t="s">
        <v>52</v>
      </c>
      <c r="U4" t="s">
        <v>0</v>
      </c>
      <c r="V4">
        <v>3</v>
      </c>
      <c r="W4">
        <v>3</v>
      </c>
      <c r="X4" t="s">
        <v>53</v>
      </c>
    </row>
    <row r="5" spans="1:24" x14ac:dyDescent="0.3">
      <c r="A5">
        <f ca="1">MONTH(A2)</f>
        <v>10</v>
      </c>
      <c r="B5">
        <v>31</v>
      </c>
      <c r="D5" t="s">
        <v>0</v>
      </c>
      <c r="E5" t="s">
        <v>0</v>
      </c>
      <c r="F5" t="s">
        <v>0</v>
      </c>
      <c r="G5" t="s">
        <v>54</v>
      </c>
      <c r="H5" t="s">
        <v>0</v>
      </c>
      <c r="I5" t="s">
        <v>55</v>
      </c>
      <c r="J5" t="s">
        <v>0</v>
      </c>
      <c r="K5" t="s">
        <v>56</v>
      </c>
      <c r="L5" t="s">
        <v>0</v>
      </c>
      <c r="N5" t="s">
        <v>0</v>
      </c>
      <c r="O5" t="s">
        <v>57</v>
      </c>
      <c r="P5" t="s">
        <v>0</v>
      </c>
      <c r="Q5" t="s">
        <v>0</v>
      </c>
      <c r="R5" t="s">
        <v>0</v>
      </c>
      <c r="S5" t="s">
        <v>0</v>
      </c>
      <c r="T5" t="s">
        <v>58</v>
      </c>
      <c r="U5" t="s">
        <v>0</v>
      </c>
      <c r="V5" t="s">
        <v>0</v>
      </c>
      <c r="W5" t="s">
        <v>0</v>
      </c>
      <c r="X5" t="s">
        <v>11</v>
      </c>
    </row>
    <row r="6" spans="1:24" x14ac:dyDescent="0.3">
      <c r="B6">
        <v>12</v>
      </c>
      <c r="D6" t="s">
        <v>0</v>
      </c>
      <c r="E6" t="s">
        <v>0</v>
      </c>
      <c r="F6" t="s">
        <v>0</v>
      </c>
      <c r="G6" t="s">
        <v>59</v>
      </c>
      <c r="H6" t="s">
        <v>0</v>
      </c>
      <c r="I6" t="s">
        <v>60</v>
      </c>
      <c r="J6" t="s">
        <v>0</v>
      </c>
      <c r="K6" t="s">
        <v>61</v>
      </c>
      <c r="L6" t="s">
        <v>0</v>
      </c>
      <c r="M6" t="s">
        <v>0</v>
      </c>
      <c r="N6" t="s">
        <v>0</v>
      </c>
      <c r="O6" t="s">
        <v>0</v>
      </c>
      <c r="P6" t="s">
        <v>0</v>
      </c>
      <c r="Q6" t="s">
        <v>0</v>
      </c>
      <c r="R6" t="s">
        <v>0</v>
      </c>
      <c r="S6" t="s">
        <v>0</v>
      </c>
      <c r="T6" t="s">
        <v>62</v>
      </c>
      <c r="U6" t="s">
        <v>0</v>
      </c>
      <c r="V6" t="s">
        <v>0</v>
      </c>
      <c r="W6" t="s">
        <v>0</v>
      </c>
      <c r="X6" t="s">
        <v>63</v>
      </c>
    </row>
    <row r="7" spans="1:24" x14ac:dyDescent="0.3">
      <c r="A7">
        <f ca="1">IF(A5&gt;8,A4,A4-1)</f>
        <v>2021</v>
      </c>
      <c r="B7">
        <f ca="1">B2-B4</f>
        <v>2001</v>
      </c>
      <c r="D7" t="s">
        <v>0</v>
      </c>
      <c r="E7" t="s">
        <v>0</v>
      </c>
      <c r="F7" t="s">
        <v>0</v>
      </c>
      <c r="G7" t="s">
        <v>0</v>
      </c>
      <c r="H7" t="s">
        <v>0</v>
      </c>
      <c r="I7" t="s">
        <v>64</v>
      </c>
      <c r="J7" t="s">
        <v>0</v>
      </c>
      <c r="K7" t="s">
        <v>65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66</v>
      </c>
      <c r="U7" t="s">
        <v>0</v>
      </c>
      <c r="V7" t="s">
        <v>0</v>
      </c>
      <c r="W7" t="s">
        <v>0</v>
      </c>
      <c r="X7" t="s">
        <v>67</v>
      </c>
    </row>
    <row r="8" spans="1:24" x14ac:dyDescent="0.3">
      <c r="D8" t="s">
        <v>0</v>
      </c>
      <c r="E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68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69</v>
      </c>
      <c r="U8" t="s">
        <v>0</v>
      </c>
      <c r="V8" t="s">
        <v>0</v>
      </c>
      <c r="W8" t="s">
        <v>0</v>
      </c>
      <c r="X8" t="s">
        <v>0</v>
      </c>
    </row>
    <row r="9" spans="1:24" x14ac:dyDescent="0.3"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70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71</v>
      </c>
      <c r="U9" t="s">
        <v>0</v>
      </c>
      <c r="V9" t="s">
        <v>0</v>
      </c>
      <c r="W9" t="s">
        <v>0</v>
      </c>
      <c r="X9" t="s">
        <v>0</v>
      </c>
    </row>
    <row r="10" spans="1:24" x14ac:dyDescent="0.3"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72</v>
      </c>
      <c r="L10" t="s">
        <v>0</v>
      </c>
      <c r="M10" t="s">
        <v>0</v>
      </c>
      <c r="N10" t="s">
        <v>0</v>
      </c>
      <c r="O10" t="s">
        <v>0</v>
      </c>
      <c r="P10" t="s">
        <v>0</v>
      </c>
      <c r="Q10" t="s">
        <v>0</v>
      </c>
      <c r="R10" t="s">
        <v>0</v>
      </c>
      <c r="S10" t="s">
        <v>0</v>
      </c>
      <c r="T10" t="s">
        <v>73</v>
      </c>
      <c r="U10" t="s">
        <v>0</v>
      </c>
      <c r="V10" t="s">
        <v>0</v>
      </c>
      <c r="W10" t="s">
        <v>0</v>
      </c>
      <c r="X10" t="s">
        <v>0</v>
      </c>
    </row>
    <row r="11" spans="1:24" x14ac:dyDescent="0.3"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  <c r="J11" t="s">
        <v>0</v>
      </c>
      <c r="K11" t="s">
        <v>74</v>
      </c>
      <c r="L11" t="s">
        <v>0</v>
      </c>
      <c r="M11" t="s">
        <v>0</v>
      </c>
      <c r="N11" t="s">
        <v>0</v>
      </c>
      <c r="O11" t="s">
        <v>0</v>
      </c>
      <c r="P11" t="s">
        <v>0</v>
      </c>
      <c r="Q11" t="s">
        <v>0</v>
      </c>
      <c r="R11" t="s">
        <v>0</v>
      </c>
      <c r="S11" t="s">
        <v>0</v>
      </c>
      <c r="T11" t="s">
        <v>75</v>
      </c>
      <c r="U11" t="s">
        <v>0</v>
      </c>
      <c r="V11" t="s">
        <v>0</v>
      </c>
      <c r="W11" t="s">
        <v>0</v>
      </c>
      <c r="X11" t="s">
        <v>0</v>
      </c>
    </row>
    <row r="12" spans="1:24" x14ac:dyDescent="0.3">
      <c r="D1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76</v>
      </c>
      <c r="L12" t="s">
        <v>0</v>
      </c>
      <c r="M12" t="s">
        <v>0</v>
      </c>
      <c r="N12" t="s">
        <v>0</v>
      </c>
      <c r="O12" t="s">
        <v>0</v>
      </c>
      <c r="P12" t="s">
        <v>0</v>
      </c>
      <c r="Q12" t="s">
        <v>0</v>
      </c>
      <c r="R12" t="s">
        <v>0</v>
      </c>
      <c r="S12" t="s">
        <v>0</v>
      </c>
      <c r="T12" t="s">
        <v>77</v>
      </c>
      <c r="U12" t="s">
        <v>0</v>
      </c>
      <c r="V12" t="s">
        <v>0</v>
      </c>
      <c r="W12" t="s">
        <v>0</v>
      </c>
      <c r="X12" t="s">
        <v>0</v>
      </c>
    </row>
    <row r="13" spans="1:24" x14ac:dyDescent="0.3"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76</v>
      </c>
      <c r="L13" t="s">
        <v>0</v>
      </c>
      <c r="M13" t="s">
        <v>0</v>
      </c>
      <c r="N13" t="s">
        <v>0</v>
      </c>
      <c r="O13" t="s">
        <v>0</v>
      </c>
      <c r="P13" t="s">
        <v>0</v>
      </c>
      <c r="Q13" t="s">
        <v>0</v>
      </c>
      <c r="R13" t="s">
        <v>0</v>
      </c>
      <c r="S13" t="s">
        <v>0</v>
      </c>
      <c r="T13" t="s">
        <v>78</v>
      </c>
      <c r="U13" t="s">
        <v>0</v>
      </c>
      <c r="V13" t="s">
        <v>0</v>
      </c>
      <c r="W13" t="s">
        <v>0</v>
      </c>
      <c r="X13" t="s">
        <v>0</v>
      </c>
    </row>
    <row r="14" spans="1:24" x14ac:dyDescent="0.3">
      <c r="D14" t="s">
        <v>0</v>
      </c>
      <c r="E14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79</v>
      </c>
      <c r="L14" t="s">
        <v>0</v>
      </c>
      <c r="M14" t="s">
        <v>0</v>
      </c>
      <c r="N14" t="s">
        <v>0</v>
      </c>
      <c r="O14" t="s">
        <v>0</v>
      </c>
      <c r="P14" t="s">
        <v>0</v>
      </c>
      <c r="Q14" t="s">
        <v>0</v>
      </c>
      <c r="R14" t="s">
        <v>0</v>
      </c>
      <c r="S14" t="s">
        <v>0</v>
      </c>
      <c r="T14" t="s">
        <v>80</v>
      </c>
      <c r="U14" t="s">
        <v>0</v>
      </c>
      <c r="V14" t="s">
        <v>0</v>
      </c>
      <c r="W14" t="s">
        <v>0</v>
      </c>
      <c r="X14" t="s">
        <v>0</v>
      </c>
    </row>
    <row r="15" spans="1:24" x14ac:dyDescent="0.3">
      <c r="D15" t="s">
        <v>0</v>
      </c>
      <c r="E15" t="s">
        <v>0</v>
      </c>
      <c r="F15" t="s">
        <v>0</v>
      </c>
      <c r="G15" t="s">
        <v>0</v>
      </c>
      <c r="H15" t="s">
        <v>0</v>
      </c>
      <c r="I15" t="s">
        <v>0</v>
      </c>
      <c r="J15" t="s">
        <v>0</v>
      </c>
      <c r="K15" t="s">
        <v>0</v>
      </c>
      <c r="L15" t="s">
        <v>0</v>
      </c>
      <c r="M15" t="s">
        <v>0</v>
      </c>
      <c r="N15" t="s">
        <v>0</v>
      </c>
      <c r="O15" t="s">
        <v>0</v>
      </c>
      <c r="P15" t="s">
        <v>0</v>
      </c>
      <c r="Q15" t="s">
        <v>0</v>
      </c>
      <c r="R15" t="s">
        <v>0</v>
      </c>
      <c r="S15" t="s">
        <v>0</v>
      </c>
      <c r="T15" t="s">
        <v>81</v>
      </c>
      <c r="U15" t="s">
        <v>0</v>
      </c>
      <c r="V15" t="s">
        <v>0</v>
      </c>
      <c r="W15" t="s">
        <v>0</v>
      </c>
      <c r="X15" t="s">
        <v>0</v>
      </c>
    </row>
    <row r="16" spans="1:24" x14ac:dyDescent="0.3"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  <c r="Q16" t="s">
        <v>0</v>
      </c>
      <c r="R16" t="s">
        <v>0</v>
      </c>
      <c r="S16" t="s">
        <v>0</v>
      </c>
      <c r="T16" t="s">
        <v>82</v>
      </c>
      <c r="U16" t="s">
        <v>0</v>
      </c>
      <c r="V16" t="s">
        <v>0</v>
      </c>
      <c r="W16" t="s">
        <v>0</v>
      </c>
      <c r="X16" t="s">
        <v>0</v>
      </c>
    </row>
    <row r="17" spans="4:24" x14ac:dyDescent="0.3">
      <c r="D17" t="s">
        <v>0</v>
      </c>
      <c r="E17" t="s">
        <v>0</v>
      </c>
      <c r="F17" t="s">
        <v>0</v>
      </c>
      <c r="G17" t="s">
        <v>0</v>
      </c>
      <c r="H17" t="s">
        <v>0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  <c r="N17" t="s">
        <v>0</v>
      </c>
      <c r="O17" t="s">
        <v>0</v>
      </c>
      <c r="P17" t="s">
        <v>0</v>
      </c>
      <c r="Q17" t="s">
        <v>0</v>
      </c>
      <c r="R17" t="s">
        <v>0</v>
      </c>
      <c r="S17" t="s">
        <v>0</v>
      </c>
      <c r="T17" t="s">
        <v>83</v>
      </c>
      <c r="U17" t="s">
        <v>0</v>
      </c>
      <c r="V17" t="s">
        <v>0</v>
      </c>
      <c r="W17" t="s">
        <v>0</v>
      </c>
      <c r="X17" t="s">
        <v>0</v>
      </c>
    </row>
    <row r="18" spans="4:24" x14ac:dyDescent="0.3">
      <c r="D18" t="s">
        <v>0</v>
      </c>
      <c r="E18" t="s">
        <v>0</v>
      </c>
      <c r="F18" t="s">
        <v>0</v>
      </c>
      <c r="G18" t="s">
        <v>0</v>
      </c>
      <c r="H18" t="s">
        <v>0</v>
      </c>
      <c r="I18" t="s">
        <v>0</v>
      </c>
      <c r="J18" t="s">
        <v>0</v>
      </c>
      <c r="K18" t="s">
        <v>0</v>
      </c>
      <c r="L18" t="s">
        <v>0</v>
      </c>
      <c r="M18" t="s">
        <v>0</v>
      </c>
      <c r="N18" t="s">
        <v>0</v>
      </c>
      <c r="O18" t="s">
        <v>0</v>
      </c>
      <c r="P18" t="s">
        <v>0</v>
      </c>
      <c r="Q18" t="s">
        <v>0</v>
      </c>
      <c r="R18" t="s">
        <v>0</v>
      </c>
      <c r="S18" t="s">
        <v>0</v>
      </c>
      <c r="T18" t="s">
        <v>84</v>
      </c>
      <c r="U18" t="s">
        <v>0</v>
      </c>
      <c r="V18" t="s">
        <v>0</v>
      </c>
      <c r="W18" t="s">
        <v>0</v>
      </c>
      <c r="X18" t="s">
        <v>0</v>
      </c>
    </row>
    <row r="19" spans="4:24" x14ac:dyDescent="0.3"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  <c r="Q19" t="s">
        <v>0</v>
      </c>
      <c r="R19" t="s">
        <v>0</v>
      </c>
      <c r="S19" t="s">
        <v>0</v>
      </c>
      <c r="T19" t="s">
        <v>85</v>
      </c>
      <c r="U19" t="s">
        <v>0</v>
      </c>
      <c r="V19" t="s">
        <v>0</v>
      </c>
      <c r="W19" t="s">
        <v>0</v>
      </c>
      <c r="X19" t="s">
        <v>0</v>
      </c>
    </row>
    <row r="20" spans="4:24" x14ac:dyDescent="0.3"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  <c r="Q20" t="s">
        <v>0</v>
      </c>
      <c r="R20" t="s">
        <v>0</v>
      </c>
      <c r="S20" t="s">
        <v>0</v>
      </c>
      <c r="T20" t="s">
        <v>86</v>
      </c>
      <c r="U20" t="s">
        <v>0</v>
      </c>
      <c r="V20" t="s">
        <v>0</v>
      </c>
      <c r="W20" t="s">
        <v>0</v>
      </c>
      <c r="X20" t="s">
        <v>0</v>
      </c>
    </row>
    <row r="21" spans="4:24" x14ac:dyDescent="0.3"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  <c r="Q21" t="s">
        <v>0</v>
      </c>
      <c r="R21" t="s">
        <v>0</v>
      </c>
      <c r="S21" t="s">
        <v>0</v>
      </c>
      <c r="T21" t="s">
        <v>87</v>
      </c>
      <c r="U21" t="s">
        <v>0</v>
      </c>
      <c r="V21" t="s">
        <v>0</v>
      </c>
      <c r="W21" t="s">
        <v>0</v>
      </c>
      <c r="X21" t="s">
        <v>0</v>
      </c>
    </row>
    <row r="22" spans="4:24" x14ac:dyDescent="0.3">
      <c r="D22" t="s">
        <v>0</v>
      </c>
      <c r="E22" t="s">
        <v>0</v>
      </c>
      <c r="F22" t="s">
        <v>0</v>
      </c>
      <c r="G22" t="s">
        <v>0</v>
      </c>
      <c r="H22" t="s">
        <v>0</v>
      </c>
      <c r="I22" t="s">
        <v>0</v>
      </c>
      <c r="J22" t="s">
        <v>0</v>
      </c>
      <c r="K22" t="s">
        <v>0</v>
      </c>
      <c r="L22" t="s">
        <v>0</v>
      </c>
      <c r="M22" t="s">
        <v>0</v>
      </c>
      <c r="N22" t="s">
        <v>0</v>
      </c>
      <c r="O22" t="s">
        <v>0</v>
      </c>
      <c r="P22" t="s">
        <v>0</v>
      </c>
      <c r="Q22" t="s">
        <v>0</v>
      </c>
      <c r="R22" t="s">
        <v>0</v>
      </c>
      <c r="S22" t="s">
        <v>0</v>
      </c>
      <c r="T22" t="s">
        <v>88</v>
      </c>
      <c r="U22" t="s">
        <v>0</v>
      </c>
      <c r="V22" t="s">
        <v>0</v>
      </c>
      <c r="W22" t="s">
        <v>0</v>
      </c>
      <c r="X22" t="s">
        <v>0</v>
      </c>
    </row>
    <row r="23" spans="4:24" x14ac:dyDescent="0.3"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  <c r="Q23" t="s">
        <v>0</v>
      </c>
      <c r="R23" t="s">
        <v>0</v>
      </c>
      <c r="S23" t="s">
        <v>0</v>
      </c>
      <c r="T23" t="s">
        <v>89</v>
      </c>
      <c r="U23" t="s">
        <v>0</v>
      </c>
      <c r="V23" t="s">
        <v>0</v>
      </c>
      <c r="W23" t="s">
        <v>0</v>
      </c>
      <c r="X23" t="s">
        <v>0</v>
      </c>
    </row>
    <row r="24" spans="4:24" x14ac:dyDescent="0.3"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  <c r="Q24" t="s">
        <v>0</v>
      </c>
      <c r="R24" t="s">
        <v>0</v>
      </c>
      <c r="S24" t="s">
        <v>0</v>
      </c>
      <c r="T24" t="s">
        <v>90</v>
      </c>
      <c r="U24" t="s">
        <v>0</v>
      </c>
      <c r="V24" t="s">
        <v>0</v>
      </c>
      <c r="W24" t="s">
        <v>0</v>
      </c>
      <c r="X24" t="s">
        <v>0</v>
      </c>
    </row>
    <row r="25" spans="4:24" x14ac:dyDescent="0.3">
      <c r="D25" t="s">
        <v>0</v>
      </c>
      <c r="E25" t="s">
        <v>0</v>
      </c>
      <c r="F25" t="s">
        <v>0</v>
      </c>
      <c r="G25" t="s">
        <v>0</v>
      </c>
      <c r="H25" t="s">
        <v>0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  <c r="N25" t="s">
        <v>0</v>
      </c>
      <c r="O25" t="s">
        <v>0</v>
      </c>
      <c r="P25" t="s">
        <v>0</v>
      </c>
      <c r="Q25" t="s">
        <v>0</v>
      </c>
      <c r="R25" t="s">
        <v>0</v>
      </c>
      <c r="S25" t="s">
        <v>0</v>
      </c>
      <c r="T25" t="s">
        <v>91</v>
      </c>
      <c r="U25" t="s">
        <v>0</v>
      </c>
      <c r="V25" t="s">
        <v>0</v>
      </c>
      <c r="W25" t="s">
        <v>0</v>
      </c>
      <c r="X25" t="s">
        <v>0</v>
      </c>
    </row>
    <row r="26" spans="4:24" x14ac:dyDescent="0.3"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  <c r="P26" t="s">
        <v>0</v>
      </c>
      <c r="Q26" t="s">
        <v>0</v>
      </c>
      <c r="R26" t="s">
        <v>0</v>
      </c>
      <c r="S26" t="s">
        <v>0</v>
      </c>
      <c r="T26" t="s">
        <v>92</v>
      </c>
      <c r="U26" t="s">
        <v>0</v>
      </c>
      <c r="V26" t="s">
        <v>0</v>
      </c>
      <c r="W26" t="s">
        <v>0</v>
      </c>
      <c r="X26" t="s">
        <v>0</v>
      </c>
    </row>
    <row r="27" spans="4:24" x14ac:dyDescent="0.3"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  <c r="P27" t="s">
        <v>0</v>
      </c>
      <c r="Q27" t="s">
        <v>0</v>
      </c>
      <c r="R27" t="s">
        <v>0</v>
      </c>
      <c r="S27" t="s">
        <v>0</v>
      </c>
      <c r="T27" t="s">
        <v>93</v>
      </c>
      <c r="U27" t="s">
        <v>0</v>
      </c>
      <c r="V27" t="s">
        <v>0</v>
      </c>
      <c r="W27" t="s">
        <v>0</v>
      </c>
      <c r="X27" t="s">
        <v>0</v>
      </c>
    </row>
    <row r="28" spans="4:24" x14ac:dyDescent="0.3">
      <c r="D28" t="s">
        <v>0</v>
      </c>
      <c r="E28" t="s">
        <v>0</v>
      </c>
      <c r="F28" t="s">
        <v>0</v>
      </c>
      <c r="G28" t="s">
        <v>0</v>
      </c>
      <c r="H28" t="s">
        <v>0</v>
      </c>
      <c r="I28" t="s">
        <v>0</v>
      </c>
      <c r="J28" t="s">
        <v>0</v>
      </c>
      <c r="K28" t="s">
        <v>0</v>
      </c>
      <c r="L28" t="s">
        <v>0</v>
      </c>
      <c r="M28" t="s">
        <v>0</v>
      </c>
      <c r="N28" t="s">
        <v>0</v>
      </c>
      <c r="O28" t="s">
        <v>0</v>
      </c>
      <c r="P28" t="s">
        <v>0</v>
      </c>
      <c r="Q28" t="s">
        <v>0</v>
      </c>
      <c r="R28" t="s">
        <v>0</v>
      </c>
      <c r="S28" t="s">
        <v>0</v>
      </c>
      <c r="T28" t="s">
        <v>94</v>
      </c>
      <c r="U28" t="s">
        <v>0</v>
      </c>
      <c r="V28" t="s">
        <v>0</v>
      </c>
      <c r="W28" t="s">
        <v>0</v>
      </c>
      <c r="X28" t="s">
        <v>0</v>
      </c>
    </row>
    <row r="29" spans="4:24" x14ac:dyDescent="0.3">
      <c r="D29" t="s">
        <v>0</v>
      </c>
      <c r="E29" t="s">
        <v>0</v>
      </c>
      <c r="F29" t="s">
        <v>0</v>
      </c>
      <c r="G29" t="s">
        <v>0</v>
      </c>
      <c r="H29" t="s">
        <v>0</v>
      </c>
      <c r="I29" t="s">
        <v>0</v>
      </c>
      <c r="J29" t="s">
        <v>0</v>
      </c>
      <c r="K29" t="s">
        <v>0</v>
      </c>
      <c r="L29" t="s">
        <v>0</v>
      </c>
      <c r="M29" t="s">
        <v>0</v>
      </c>
      <c r="N29" t="s">
        <v>0</v>
      </c>
      <c r="O29" t="s">
        <v>0</v>
      </c>
      <c r="P29" t="s">
        <v>0</v>
      </c>
      <c r="Q29" t="s">
        <v>0</v>
      </c>
      <c r="R29" t="s">
        <v>0</v>
      </c>
      <c r="S29" t="s">
        <v>0</v>
      </c>
      <c r="T29" t="s">
        <v>95</v>
      </c>
      <c r="U29" t="s">
        <v>0</v>
      </c>
      <c r="V29" t="s">
        <v>0</v>
      </c>
      <c r="W29" t="s">
        <v>0</v>
      </c>
      <c r="X29" t="s">
        <v>0</v>
      </c>
    </row>
    <row r="30" spans="4:24" x14ac:dyDescent="0.3">
      <c r="D30" t="s">
        <v>0</v>
      </c>
      <c r="E30" t="s">
        <v>0</v>
      </c>
      <c r="F30" t="s">
        <v>0</v>
      </c>
      <c r="G30" t="s">
        <v>0</v>
      </c>
      <c r="H30" t="s">
        <v>0</v>
      </c>
      <c r="I30" t="s">
        <v>0</v>
      </c>
      <c r="J30" t="s">
        <v>0</v>
      </c>
      <c r="K30" t="s">
        <v>0</v>
      </c>
      <c r="L30" t="s">
        <v>0</v>
      </c>
      <c r="M30" t="s">
        <v>0</v>
      </c>
      <c r="N30" t="s">
        <v>0</v>
      </c>
      <c r="O30" t="s">
        <v>0</v>
      </c>
      <c r="P30" t="s">
        <v>0</v>
      </c>
      <c r="Q30" t="s">
        <v>0</v>
      </c>
      <c r="R30" t="s">
        <v>0</v>
      </c>
      <c r="S30" t="s">
        <v>0</v>
      </c>
      <c r="T30" t="s">
        <v>96</v>
      </c>
      <c r="U30" t="s">
        <v>0</v>
      </c>
      <c r="V30" t="s">
        <v>0</v>
      </c>
      <c r="W30" t="s">
        <v>0</v>
      </c>
      <c r="X30" t="s">
        <v>0</v>
      </c>
    </row>
    <row r="31" spans="4:24" x14ac:dyDescent="0.3"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  <c r="Q31" t="s">
        <v>0</v>
      </c>
      <c r="R31" t="s">
        <v>0</v>
      </c>
      <c r="S31" t="s">
        <v>0</v>
      </c>
      <c r="T31" t="s">
        <v>97</v>
      </c>
      <c r="U31" t="s">
        <v>0</v>
      </c>
      <c r="V31" t="s">
        <v>0</v>
      </c>
      <c r="W31" t="s">
        <v>0</v>
      </c>
      <c r="X31" t="s">
        <v>0</v>
      </c>
    </row>
    <row r="32" spans="4:24" x14ac:dyDescent="0.3">
      <c r="D32" t="s">
        <v>0</v>
      </c>
      <c r="E32" t="s">
        <v>0</v>
      </c>
      <c r="F32" t="s">
        <v>0</v>
      </c>
      <c r="G32" t="s">
        <v>0</v>
      </c>
      <c r="H32" t="s">
        <v>0</v>
      </c>
      <c r="I32" t="s">
        <v>0</v>
      </c>
      <c r="J32" t="s">
        <v>0</v>
      </c>
      <c r="K32" t="s">
        <v>0</v>
      </c>
      <c r="L32" t="s">
        <v>0</v>
      </c>
      <c r="M32" t="s">
        <v>0</v>
      </c>
      <c r="N32" t="s">
        <v>0</v>
      </c>
      <c r="O32" t="s">
        <v>0</v>
      </c>
      <c r="P32" t="s">
        <v>0</v>
      </c>
      <c r="Q32" t="s">
        <v>0</v>
      </c>
      <c r="R32" t="s">
        <v>0</v>
      </c>
      <c r="S32" t="s">
        <v>0</v>
      </c>
      <c r="T32" t="s">
        <v>98</v>
      </c>
      <c r="U32" t="s">
        <v>0</v>
      </c>
      <c r="V32" t="s">
        <v>0</v>
      </c>
      <c r="W32" t="s">
        <v>0</v>
      </c>
      <c r="X32" t="s">
        <v>0</v>
      </c>
    </row>
    <row r="33" spans="4:24" x14ac:dyDescent="0.3">
      <c r="D33" t="s">
        <v>0</v>
      </c>
      <c r="E33" t="s">
        <v>0</v>
      </c>
      <c r="F33" t="s">
        <v>0</v>
      </c>
      <c r="G33" t="s">
        <v>0</v>
      </c>
      <c r="H33" t="s">
        <v>0</v>
      </c>
      <c r="I33" t="s">
        <v>0</v>
      </c>
      <c r="J33" t="s">
        <v>0</v>
      </c>
      <c r="K33" t="s">
        <v>0</v>
      </c>
      <c r="L33" t="s">
        <v>0</v>
      </c>
      <c r="M33" t="s">
        <v>0</v>
      </c>
      <c r="N33" t="s">
        <v>0</v>
      </c>
      <c r="O33" t="s">
        <v>0</v>
      </c>
      <c r="P33" t="s">
        <v>0</v>
      </c>
      <c r="Q33" t="s">
        <v>0</v>
      </c>
      <c r="R33" t="s">
        <v>0</v>
      </c>
      <c r="S33" t="s">
        <v>0</v>
      </c>
      <c r="T33" t="s">
        <v>99</v>
      </c>
      <c r="U33" t="s">
        <v>0</v>
      </c>
      <c r="V33" t="s">
        <v>0</v>
      </c>
      <c r="W33" t="s">
        <v>0</v>
      </c>
      <c r="X33" t="s">
        <v>0</v>
      </c>
    </row>
    <row r="34" spans="4:24" x14ac:dyDescent="0.3">
      <c r="D34" t="s">
        <v>0</v>
      </c>
      <c r="E34" t="s">
        <v>0</v>
      </c>
      <c r="F34" t="s">
        <v>0</v>
      </c>
      <c r="G34" t="s">
        <v>0</v>
      </c>
      <c r="H34" t="s">
        <v>0</v>
      </c>
      <c r="I34" t="s">
        <v>0</v>
      </c>
      <c r="J34" t="s">
        <v>0</v>
      </c>
      <c r="K34" t="s">
        <v>0</v>
      </c>
      <c r="L34" t="s">
        <v>0</v>
      </c>
      <c r="M34" t="s">
        <v>0</v>
      </c>
      <c r="N34" t="s">
        <v>0</v>
      </c>
      <c r="O34" t="s">
        <v>0</v>
      </c>
      <c r="P34" t="s">
        <v>0</v>
      </c>
      <c r="Q34" t="s">
        <v>0</v>
      </c>
      <c r="R34" t="s">
        <v>0</v>
      </c>
      <c r="S34" t="s">
        <v>0</v>
      </c>
      <c r="T34" t="s">
        <v>0</v>
      </c>
      <c r="U34" t="s">
        <v>0</v>
      </c>
      <c r="V34" t="s">
        <v>0</v>
      </c>
      <c r="W34" t="s">
        <v>0</v>
      </c>
      <c r="X34" t="s">
        <v>0</v>
      </c>
    </row>
    <row r="35" spans="4:24" x14ac:dyDescent="0.3">
      <c r="D35" t="s">
        <v>0</v>
      </c>
      <c r="E35" t="s">
        <v>0</v>
      </c>
      <c r="F35" t="s">
        <v>0</v>
      </c>
      <c r="G35" t="s">
        <v>0</v>
      </c>
      <c r="H35" t="s">
        <v>0</v>
      </c>
      <c r="I35" t="s">
        <v>0</v>
      </c>
      <c r="J35" t="s">
        <v>0</v>
      </c>
      <c r="K35" t="s">
        <v>0</v>
      </c>
      <c r="L35" t="s">
        <v>0</v>
      </c>
      <c r="M35" t="s">
        <v>0</v>
      </c>
      <c r="N35" t="s">
        <v>0</v>
      </c>
      <c r="O35" t="s">
        <v>0</v>
      </c>
      <c r="P35" t="s">
        <v>0</v>
      </c>
      <c r="Q35" t="s">
        <v>0</v>
      </c>
      <c r="R35" t="s">
        <v>0</v>
      </c>
      <c r="S35" t="s">
        <v>0</v>
      </c>
      <c r="T35" t="s">
        <v>0</v>
      </c>
      <c r="U35" t="s">
        <v>0</v>
      </c>
      <c r="V35" t="s">
        <v>0</v>
      </c>
      <c r="W35" t="s">
        <v>0</v>
      </c>
      <c r="X35" t="s">
        <v>0</v>
      </c>
    </row>
    <row r="36" spans="4:24" x14ac:dyDescent="0.3">
      <c r="D36" t="s">
        <v>0</v>
      </c>
      <c r="E36" t="s">
        <v>0</v>
      </c>
      <c r="F36" t="s">
        <v>0</v>
      </c>
      <c r="G36" t="s">
        <v>0</v>
      </c>
      <c r="H36" t="s">
        <v>0</v>
      </c>
      <c r="I36" t="s">
        <v>0</v>
      </c>
      <c r="J36" t="s">
        <v>0</v>
      </c>
      <c r="K36" t="s">
        <v>0</v>
      </c>
      <c r="L36" t="s">
        <v>0</v>
      </c>
      <c r="M36" t="s">
        <v>0</v>
      </c>
      <c r="N36" t="s">
        <v>0</v>
      </c>
      <c r="O36" t="s">
        <v>0</v>
      </c>
      <c r="P36" t="s">
        <v>0</v>
      </c>
      <c r="Q36" t="s">
        <v>0</v>
      </c>
      <c r="R36" t="s">
        <v>0</v>
      </c>
      <c r="S36" t="s">
        <v>0</v>
      </c>
      <c r="T36" t="s">
        <v>0</v>
      </c>
      <c r="U36" t="s">
        <v>0</v>
      </c>
      <c r="V36" t="s">
        <v>0</v>
      </c>
      <c r="W36" t="s">
        <v>0</v>
      </c>
      <c r="X36" t="s">
        <v>0</v>
      </c>
    </row>
    <row r="37" spans="4:24" x14ac:dyDescent="0.3">
      <c r="D37" t="s">
        <v>0</v>
      </c>
      <c r="E37" t="s">
        <v>0</v>
      </c>
      <c r="F37" t="s">
        <v>0</v>
      </c>
      <c r="G37" t="s">
        <v>0</v>
      </c>
      <c r="H37" t="s">
        <v>0</v>
      </c>
      <c r="I37" t="s">
        <v>0</v>
      </c>
      <c r="J37" t="s">
        <v>0</v>
      </c>
      <c r="K37" t="s">
        <v>0</v>
      </c>
      <c r="L37" t="s">
        <v>0</v>
      </c>
      <c r="M37" t="s">
        <v>0</v>
      </c>
      <c r="N37" t="s">
        <v>0</v>
      </c>
      <c r="O37" t="s">
        <v>0</v>
      </c>
      <c r="P37" t="s">
        <v>0</v>
      </c>
      <c r="Q37" t="s">
        <v>0</v>
      </c>
      <c r="R37" t="s">
        <v>0</v>
      </c>
      <c r="S37" t="s">
        <v>0</v>
      </c>
      <c r="T37" t="s">
        <v>0</v>
      </c>
      <c r="U37" t="s">
        <v>0</v>
      </c>
      <c r="V37" t="s">
        <v>0</v>
      </c>
      <c r="W37" t="s">
        <v>0</v>
      </c>
      <c r="X37" t="s">
        <v>0</v>
      </c>
    </row>
    <row r="38" spans="4:24" x14ac:dyDescent="0.3"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  <c r="Q38" t="s">
        <v>0</v>
      </c>
      <c r="R38" t="s">
        <v>0</v>
      </c>
      <c r="S38" t="s">
        <v>0</v>
      </c>
      <c r="T38" t="s">
        <v>0</v>
      </c>
      <c r="U38" t="s">
        <v>0</v>
      </c>
      <c r="V38" t="s">
        <v>0</v>
      </c>
      <c r="W38" t="s">
        <v>0</v>
      </c>
      <c r="X38" t="s">
        <v>0</v>
      </c>
    </row>
    <row r="39" spans="4:24" x14ac:dyDescent="0.3"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  <c r="J39" t="s">
        <v>0</v>
      </c>
      <c r="K39" t="s">
        <v>0</v>
      </c>
      <c r="L39" t="s">
        <v>0</v>
      </c>
      <c r="M39" t="s">
        <v>0</v>
      </c>
      <c r="N39" t="s">
        <v>0</v>
      </c>
      <c r="O39" t="s">
        <v>0</v>
      </c>
      <c r="P39" t="s">
        <v>0</v>
      </c>
      <c r="Q39" t="s">
        <v>0</v>
      </c>
      <c r="R39" t="s">
        <v>0</v>
      </c>
      <c r="S39" t="s">
        <v>0</v>
      </c>
      <c r="T39" t="s">
        <v>0</v>
      </c>
      <c r="U39" t="s">
        <v>0</v>
      </c>
      <c r="V39" t="s">
        <v>0</v>
      </c>
      <c r="W39" t="s">
        <v>0</v>
      </c>
      <c r="X39" t="s">
        <v>0</v>
      </c>
    </row>
    <row r="40" spans="4:24" x14ac:dyDescent="0.3">
      <c r="D40" t="s">
        <v>0</v>
      </c>
      <c r="E40" t="s">
        <v>0</v>
      </c>
      <c r="F40" t="s">
        <v>0</v>
      </c>
      <c r="G40" t="s">
        <v>0</v>
      </c>
      <c r="H40" t="s">
        <v>0</v>
      </c>
      <c r="I40" t="s">
        <v>0</v>
      </c>
      <c r="J40" t="s">
        <v>0</v>
      </c>
      <c r="K40" t="s">
        <v>0</v>
      </c>
      <c r="L40" t="s">
        <v>0</v>
      </c>
      <c r="M40" t="s">
        <v>0</v>
      </c>
      <c r="N40" t="s">
        <v>0</v>
      </c>
      <c r="O40" t="s">
        <v>0</v>
      </c>
      <c r="P40" t="s">
        <v>0</v>
      </c>
      <c r="Q40" t="s">
        <v>0</v>
      </c>
      <c r="R40" t="s">
        <v>0</v>
      </c>
      <c r="S40" t="s">
        <v>0</v>
      </c>
      <c r="T40" t="s">
        <v>0</v>
      </c>
      <c r="U40" t="s">
        <v>0</v>
      </c>
      <c r="V40" t="s">
        <v>0</v>
      </c>
      <c r="W40" t="s">
        <v>0</v>
      </c>
      <c r="X40" t="s">
        <v>0</v>
      </c>
    </row>
    <row r="41" spans="4:24" x14ac:dyDescent="0.3"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  <c r="Q41" t="s">
        <v>0</v>
      </c>
      <c r="R41" t="s">
        <v>0</v>
      </c>
      <c r="S41" t="s">
        <v>0</v>
      </c>
      <c r="T41" t="s">
        <v>0</v>
      </c>
      <c r="U41" t="s">
        <v>0</v>
      </c>
      <c r="V41" t="s">
        <v>0</v>
      </c>
      <c r="W41" t="s">
        <v>0</v>
      </c>
      <c r="X41" t="s">
        <v>0</v>
      </c>
    </row>
    <row r="42" spans="4:24" x14ac:dyDescent="0.3"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  <c r="Q42" t="s">
        <v>0</v>
      </c>
      <c r="R42" t="s">
        <v>0</v>
      </c>
      <c r="S42" t="s">
        <v>0</v>
      </c>
      <c r="T42" t="s">
        <v>0</v>
      </c>
      <c r="U42" t="s">
        <v>0</v>
      </c>
      <c r="V42" t="s">
        <v>0</v>
      </c>
      <c r="W42" t="s">
        <v>0</v>
      </c>
      <c r="X42" t="s">
        <v>0</v>
      </c>
    </row>
    <row r="43" spans="4:24" x14ac:dyDescent="0.3">
      <c r="D43" t="s">
        <v>0</v>
      </c>
      <c r="E43" t="s">
        <v>0</v>
      </c>
      <c r="F43" t="s">
        <v>0</v>
      </c>
      <c r="G43" t="s">
        <v>0</v>
      </c>
      <c r="H43" t="s">
        <v>0</v>
      </c>
      <c r="I43" t="s">
        <v>0</v>
      </c>
      <c r="J43" t="s">
        <v>0</v>
      </c>
      <c r="K43" t="s">
        <v>0</v>
      </c>
      <c r="L43" t="s">
        <v>0</v>
      </c>
      <c r="M43" t="s">
        <v>0</v>
      </c>
      <c r="N43" t="s">
        <v>0</v>
      </c>
      <c r="O43" t="s">
        <v>0</v>
      </c>
      <c r="P43" t="s">
        <v>0</v>
      </c>
      <c r="Q43" t="s">
        <v>0</v>
      </c>
      <c r="R43" t="s">
        <v>0</v>
      </c>
      <c r="S43" t="s">
        <v>0</v>
      </c>
      <c r="T43" t="s">
        <v>0</v>
      </c>
      <c r="U43" t="s">
        <v>0</v>
      </c>
      <c r="V43" t="s">
        <v>0</v>
      </c>
      <c r="W43" t="s">
        <v>0</v>
      </c>
      <c r="X43" t="s">
        <v>0</v>
      </c>
    </row>
    <row r="44" spans="4:24" x14ac:dyDescent="0.3">
      <c r="D44" t="s">
        <v>0</v>
      </c>
      <c r="E44" t="s">
        <v>0</v>
      </c>
      <c r="F44" t="s">
        <v>0</v>
      </c>
      <c r="G44" t="s">
        <v>0</v>
      </c>
      <c r="H44" t="s">
        <v>0</v>
      </c>
      <c r="I44" t="s">
        <v>0</v>
      </c>
      <c r="J44" t="s">
        <v>0</v>
      </c>
      <c r="K44" t="s">
        <v>0</v>
      </c>
      <c r="L44" t="s">
        <v>0</v>
      </c>
      <c r="M44" t="s">
        <v>0</v>
      </c>
      <c r="N44" t="s">
        <v>0</v>
      </c>
      <c r="O44" t="s">
        <v>0</v>
      </c>
      <c r="P44" t="s">
        <v>0</v>
      </c>
      <c r="Q44" t="s">
        <v>0</v>
      </c>
      <c r="R44" t="s">
        <v>0</v>
      </c>
      <c r="S44" t="s">
        <v>0</v>
      </c>
      <c r="T44" t="s">
        <v>0</v>
      </c>
      <c r="U44" t="s">
        <v>0</v>
      </c>
      <c r="V44" t="s">
        <v>0</v>
      </c>
      <c r="W44" t="s">
        <v>0</v>
      </c>
      <c r="X44" t="s">
        <v>0</v>
      </c>
    </row>
    <row r="45" spans="4:24" x14ac:dyDescent="0.3"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  <c r="Q45" t="s">
        <v>0</v>
      </c>
      <c r="R45" t="s">
        <v>0</v>
      </c>
      <c r="S45" t="s">
        <v>0</v>
      </c>
      <c r="T45" t="s">
        <v>0</v>
      </c>
      <c r="U45" t="s">
        <v>0</v>
      </c>
      <c r="V45" t="s">
        <v>0</v>
      </c>
      <c r="W45" t="s">
        <v>0</v>
      </c>
      <c r="X45" t="s">
        <v>0</v>
      </c>
    </row>
    <row r="46" spans="4:24" x14ac:dyDescent="0.3">
      <c r="D46" t="s">
        <v>0</v>
      </c>
      <c r="E46" t="s">
        <v>0</v>
      </c>
      <c r="F46" t="s">
        <v>0</v>
      </c>
      <c r="G46" t="s">
        <v>0</v>
      </c>
      <c r="H46" t="s">
        <v>0</v>
      </c>
      <c r="I46" t="s">
        <v>0</v>
      </c>
      <c r="J46" t="s">
        <v>0</v>
      </c>
      <c r="K46" t="s">
        <v>0</v>
      </c>
      <c r="L46" t="s">
        <v>0</v>
      </c>
      <c r="M46" t="s">
        <v>0</v>
      </c>
      <c r="N46" t="s">
        <v>0</v>
      </c>
      <c r="O46" t="s">
        <v>0</v>
      </c>
      <c r="P46" t="s">
        <v>0</v>
      </c>
      <c r="Q46" t="s">
        <v>0</v>
      </c>
      <c r="R46" t="s">
        <v>0</v>
      </c>
      <c r="S46" t="s">
        <v>0</v>
      </c>
      <c r="T46" t="s">
        <v>0</v>
      </c>
      <c r="U46" t="s">
        <v>0</v>
      </c>
      <c r="V46" t="s">
        <v>0</v>
      </c>
      <c r="W46" t="s">
        <v>0</v>
      </c>
      <c r="X46" t="s">
        <v>0</v>
      </c>
    </row>
    <row r="47" spans="4:24" x14ac:dyDescent="0.3"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  <c r="Q47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  <c r="W47" t="s">
        <v>0</v>
      </c>
      <c r="X47" t="s">
        <v>0</v>
      </c>
    </row>
    <row r="48" spans="4:24" x14ac:dyDescent="0.3"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t="s">
        <v>0</v>
      </c>
      <c r="L48" t="s">
        <v>0</v>
      </c>
      <c r="M48" t="s">
        <v>0</v>
      </c>
      <c r="N48" t="s">
        <v>0</v>
      </c>
      <c r="O48" t="s">
        <v>0</v>
      </c>
      <c r="P48" t="s">
        <v>0</v>
      </c>
      <c r="Q48" t="s">
        <v>0</v>
      </c>
      <c r="R48" t="s">
        <v>0</v>
      </c>
      <c r="S48" t="s">
        <v>0</v>
      </c>
      <c r="T48" t="s">
        <v>0</v>
      </c>
      <c r="U48" t="s">
        <v>0</v>
      </c>
      <c r="V48" t="s">
        <v>0</v>
      </c>
      <c r="W48" t="s">
        <v>0</v>
      </c>
      <c r="X48" t="s">
        <v>0</v>
      </c>
    </row>
    <row r="49" spans="4:24" x14ac:dyDescent="0.3"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  <c r="Q49" t="s">
        <v>0</v>
      </c>
      <c r="R49" t="s">
        <v>0</v>
      </c>
      <c r="S49" t="s">
        <v>0</v>
      </c>
      <c r="T49" t="s">
        <v>0</v>
      </c>
      <c r="U49" t="s">
        <v>0</v>
      </c>
      <c r="V49" t="s">
        <v>0</v>
      </c>
      <c r="W49" t="s">
        <v>0</v>
      </c>
      <c r="X49" t="s">
        <v>0</v>
      </c>
    </row>
    <row r="50" spans="4:24" x14ac:dyDescent="0.3"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  <c r="Q50" t="s">
        <v>0</v>
      </c>
      <c r="R50" t="s">
        <v>0</v>
      </c>
      <c r="S50" t="s">
        <v>0</v>
      </c>
      <c r="T50" t="s">
        <v>0</v>
      </c>
      <c r="U50" t="s">
        <v>0</v>
      </c>
      <c r="V50" t="s">
        <v>0</v>
      </c>
      <c r="W50" t="s">
        <v>0</v>
      </c>
      <c r="X50" t="s">
        <v>0</v>
      </c>
    </row>
  </sheetData>
  <sheetProtection algorithmName="SHA-512" hashValue="YRrPUNEyN6yGL9x+XaS1An1dv+awpTI8zoAMzliNA5OBqTO1EHUojN4D2khQE02dGBMcGeXEp2LkbwrBwwVCxg==" saltValue="ovG12oTmyv64PLKoeF0JLg==" spinCount="100000" sheet="1" objects="1" scenarios="1" autoFilter="0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2"/>
  <sheetViews>
    <sheetView showGridLines="0" tabSelected="1" topLeftCell="A2" zoomScaleNormal="100" zoomScaleSheetLayoutView="130" workbookViewId="0">
      <selection activeCell="D2" sqref="D2"/>
    </sheetView>
  </sheetViews>
  <sheetFormatPr defaultColWidth="9.109375" defaultRowHeight="13.2" x14ac:dyDescent="0.25"/>
  <cols>
    <col min="1" max="1" width="63.33203125" style="32" customWidth="1"/>
    <col min="2" max="2" width="1.33203125" style="32" customWidth="1"/>
    <col min="3" max="3" width="58.5546875" style="32" customWidth="1"/>
    <col min="4" max="16384" width="9.109375" style="32"/>
  </cols>
  <sheetData>
    <row r="1" spans="1:15" s="64" customFormat="1" ht="6.6" customHeight="1" x14ac:dyDescent="0.4">
      <c r="A1" s="62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64" customFormat="1" ht="63.6" customHeight="1" x14ac:dyDescent="0.25">
      <c r="A2" s="116" t="str">
        <f ca="1">"Ficha de inscrição"&amp;" "&amp;LISTAS!A7&amp;"/"&amp;LISTAS!B2</f>
        <v>Ficha de inscrição 2021/2022</v>
      </c>
      <c r="B2" s="116"/>
      <c r="C2" s="116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s="64" customFormat="1" ht="6.6" customHeight="1" x14ac:dyDescent="0.4">
      <c r="A3" s="62"/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s="64" customFormat="1" ht="59.25" customHeight="1" x14ac:dyDescent="0.4">
      <c r="A4" s="117"/>
      <c r="B4" s="65"/>
      <c r="C4" s="78" t="s">
        <v>100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s="64" customFormat="1" ht="6.6" customHeight="1" x14ac:dyDescent="0.5">
      <c r="A5" s="117"/>
      <c r="B5" s="62"/>
      <c r="C5" s="66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s="64" customFormat="1" ht="59.25" customHeight="1" x14ac:dyDescent="0.4">
      <c r="A6" s="117"/>
      <c r="B6" s="65" t="s">
        <v>0</v>
      </c>
      <c r="C6" s="67" t="s">
        <v>102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s="64" customFormat="1" ht="6.6" customHeight="1" x14ac:dyDescent="0.5">
      <c r="A7" s="117"/>
      <c r="B7" s="62"/>
      <c r="C7" s="66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s="71" customFormat="1" ht="59.25" customHeight="1" x14ac:dyDescent="0.25">
      <c r="A8" s="117"/>
      <c r="B8" s="68" t="s">
        <v>0</v>
      </c>
      <c r="C8" s="69" t="s">
        <v>101</v>
      </c>
      <c r="D8" s="63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5" s="64" customFormat="1" ht="13.8" customHeight="1" x14ac:dyDescent="0.4">
      <c r="A9" s="63"/>
      <c r="B9" s="62"/>
      <c r="C9" s="72" t="str">
        <f ca="1">"José Emanuel Rocha 2011-"&amp;LISTAS!B2</f>
        <v>José Emanuel Rocha 2011-2022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64" customFormat="1" ht="59.25" customHeight="1" x14ac:dyDescent="0.25">
      <c r="A10" s="118" t="s">
        <v>0</v>
      </c>
      <c r="B10" s="118"/>
      <c r="C10" s="118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s="64" customFormat="1" ht="6.6" customHeight="1" x14ac:dyDescent="0.25">
      <c r="A11" s="118"/>
      <c r="B11" s="118"/>
      <c r="C11" s="118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s="64" customFormat="1" ht="11.25" customHeight="1" x14ac:dyDescent="0.25">
      <c r="A12" s="118"/>
      <c r="B12" s="118"/>
      <c r="C12" s="118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64" customFormat="1" x14ac:dyDescent="0.25">
      <c r="A13" s="118"/>
      <c r="B13" s="118"/>
      <c r="C13" s="118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s="64" customFormat="1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s="64" customForma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s="64" customForma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s="64" customForma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s="64" customFormat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s="64" customForma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s="64" customFormat="1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s="64" customForma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s="64" customForma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s="64" customForma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s="64" customFormat="1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64" customFormat="1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s="64" customFormat="1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s="64" customFormat="1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s="64" customForma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 s="64" customFormat="1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 s="64" customFormat="1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s="64" customFormat="1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s="64" customFormat="1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s="64" customFormat="1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s="64" customForma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 s="64" customForma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 s="64" customForma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 s="64" customFormat="1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 s="64" customFormat="1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s="64" customFormat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 s="64" customFormat="1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s="64" customFormat="1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 s="64" customFormat="1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s="64" customFormat="1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s="64" customForma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5" s="64" customForma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 s="64" customForma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 s="64" customForma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 s="64" customFormat="1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1:15" s="64" customFormat="1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</row>
    <row r="50" spans="1:15" s="64" customFormat="1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s="64" customFormat="1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  <row r="52" spans="1:15" s="64" customFormat="1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</row>
    <row r="53" spans="1:15" s="64" customForma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</row>
    <row r="54" spans="1:15" s="64" customFormat="1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s="64" customFormat="1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</row>
    <row r="56" spans="1:15" s="64" customFormat="1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</row>
    <row r="57" spans="1:15" s="64" customFormat="1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1:15" s="64" customForma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</row>
    <row r="59" spans="1:15" s="64" customFormat="1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</row>
    <row r="60" spans="1:15" s="64" customFormat="1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</row>
    <row r="61" spans="1:15" s="64" customFormat="1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</row>
    <row r="62" spans="1:15" s="64" customFormat="1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</row>
    <row r="63" spans="1:15" s="64" customFormat="1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</row>
    <row r="64" spans="1:15" s="64" customFormat="1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1:15" s="64" customFormat="1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s="64" customFormat="1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  <row r="67" spans="1:15" s="64" customFormat="1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</row>
    <row r="68" spans="1:15" s="64" customFormat="1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</row>
    <row r="69" spans="1:15" s="64" customFormat="1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</row>
    <row r="70" spans="1:15" s="64" customForma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</row>
    <row r="71" spans="1:15" s="64" customFormat="1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</row>
    <row r="72" spans="1:15" s="64" customFormat="1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</row>
    <row r="73" spans="1:15" s="64" customFormat="1" x14ac:dyDescent="0.25"/>
    <row r="74" spans="1:15" s="64" customFormat="1" x14ac:dyDescent="0.25"/>
    <row r="75" spans="1:15" s="64" customFormat="1" x14ac:dyDescent="0.25"/>
    <row r="76" spans="1:15" s="64" customFormat="1" x14ac:dyDescent="0.25"/>
    <row r="77" spans="1:15" s="64" customFormat="1" x14ac:dyDescent="0.25"/>
    <row r="78" spans="1:15" s="64" customFormat="1" x14ac:dyDescent="0.25"/>
    <row r="79" spans="1:15" s="64" customFormat="1" x14ac:dyDescent="0.25"/>
    <row r="80" spans="1:15" s="64" customFormat="1" x14ac:dyDescent="0.25"/>
    <row r="81" s="64" customFormat="1" x14ac:dyDescent="0.25"/>
    <row r="82" s="64" customFormat="1" x14ac:dyDescent="0.25"/>
    <row r="83" s="64" customFormat="1" x14ac:dyDescent="0.25"/>
    <row r="84" s="64" customFormat="1" x14ac:dyDescent="0.25"/>
    <row r="85" s="64" customFormat="1" x14ac:dyDescent="0.25"/>
    <row r="86" s="64" customFormat="1" x14ac:dyDescent="0.25"/>
    <row r="87" s="64" customFormat="1" x14ac:dyDescent="0.25"/>
    <row r="88" s="64" customFormat="1" x14ac:dyDescent="0.25"/>
    <row r="89" s="64" customFormat="1" x14ac:dyDescent="0.25"/>
    <row r="90" s="64" customFormat="1" x14ac:dyDescent="0.25"/>
    <row r="91" s="64" customFormat="1" x14ac:dyDescent="0.25"/>
    <row r="92" s="64" customFormat="1" x14ac:dyDescent="0.25"/>
    <row r="93" s="64" customFormat="1" x14ac:dyDescent="0.25"/>
    <row r="94" s="64" customFormat="1" x14ac:dyDescent="0.25"/>
    <row r="95" s="64" customFormat="1" x14ac:dyDescent="0.25"/>
    <row r="96" s="64" customFormat="1" x14ac:dyDescent="0.25"/>
    <row r="97" s="64" customFormat="1" x14ac:dyDescent="0.25"/>
    <row r="98" s="64" customFormat="1" x14ac:dyDescent="0.25"/>
    <row r="99" s="64" customFormat="1" x14ac:dyDescent="0.25"/>
    <row r="100" s="64" customFormat="1" x14ac:dyDescent="0.25"/>
    <row r="101" s="64" customFormat="1" x14ac:dyDescent="0.25"/>
    <row r="102" s="64" customFormat="1" x14ac:dyDescent="0.25"/>
    <row r="103" s="64" customFormat="1" x14ac:dyDescent="0.25"/>
    <row r="104" s="64" customFormat="1" x14ac:dyDescent="0.25"/>
    <row r="105" s="64" customFormat="1" x14ac:dyDescent="0.25"/>
    <row r="106" s="64" customFormat="1" x14ac:dyDescent="0.25"/>
    <row r="107" s="64" customFormat="1" x14ac:dyDescent="0.25"/>
    <row r="108" s="64" customFormat="1" x14ac:dyDescent="0.25"/>
    <row r="109" s="64" customFormat="1" x14ac:dyDescent="0.25"/>
    <row r="110" s="64" customFormat="1" x14ac:dyDescent="0.25"/>
    <row r="111" s="64" customFormat="1" x14ac:dyDescent="0.25"/>
    <row r="112" s="64" customForma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  <row r="124" s="64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</sheetData>
  <sheetProtection algorithmName="SHA-512" hashValue="Wg+8AAi0biRkzghmDX+VTX1UgBtsLO9dlRHNZSEVb0OsGB8kXppLZHngAb0OGznR/U+kiYKqTtJGVnMadajfNw==" saltValue="JzonIki61XQ4Jb6hN+Upjg==" spinCount="100000" sheet="1" objects="1" scenarios="1" autoFilter="0"/>
  <mergeCells count="3">
    <mergeCell ref="A2:C2"/>
    <mergeCell ref="A4:A8"/>
    <mergeCell ref="A10:C13"/>
  </mergeCells>
  <hyperlinks>
    <hyperlink ref="C4" location="'Ficha de inscrição - acrobática'!A1" display="Inscrição dos alunos" xr:uid="{00000000-0004-0000-0100-000000000000}"/>
    <hyperlink ref="B6" location="'Ficha de inscrição - acrobática'!A1" display="Inscrição dos alunos" xr:uid="{00000000-0004-0000-0100-000001000000}"/>
    <hyperlink ref="B8" location="'Ficha de inscrição - acrobática'!A1" display="Inscrição dos alunos" xr:uid="{00000000-0004-0000-0100-000002000000}"/>
    <hyperlink ref="B9:B10" location="'Ficha de inscrição - acrobática'!A1" display="Inscrição dos alunos" xr:uid="{00000000-0004-0000-0100-000003000000}"/>
    <hyperlink ref="C8" location="'Instruções acrobática'!A1" display="Instruções de preenchimento" xr:uid="{00000000-0004-0000-0100-000004000000}"/>
    <hyperlink ref="C6" location="'lista de inscritos - acrobá'!A1" display="'lista de inscritos - acrobá'!A1" xr:uid="{00000000-0004-0000-0100-000005000000}"/>
  </hyperlink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1"/>
  <sheetViews>
    <sheetView showGridLines="0" view="pageBreakPreview" zoomScale="85" zoomScaleNormal="100" zoomScaleSheetLayoutView="85" workbookViewId="0">
      <selection activeCell="C3" sqref="C3:G4"/>
    </sheetView>
  </sheetViews>
  <sheetFormatPr defaultColWidth="9.109375" defaultRowHeight="13.8" x14ac:dyDescent="0.3"/>
  <cols>
    <col min="1" max="1" width="6.44140625" style="31" customWidth="1"/>
    <col min="2" max="2" width="63.33203125" style="37" customWidth="1"/>
    <col min="3" max="3" width="44.6640625" style="75" customWidth="1"/>
    <col min="4" max="4" width="21.6640625" style="75" customWidth="1"/>
    <col min="5" max="5" width="10.5546875" style="75" customWidth="1"/>
    <col min="6" max="7" width="10.5546875" style="37" customWidth="1"/>
    <col min="8" max="10" width="9.109375" style="37" customWidth="1"/>
    <col min="11" max="16384" width="9.109375" style="37"/>
  </cols>
  <sheetData>
    <row r="1" spans="1:7" ht="33.75" customHeight="1" x14ac:dyDescent="0.3"/>
    <row r="2" spans="1:7" ht="19.5" customHeight="1" x14ac:dyDescent="0.3"/>
    <row r="3" spans="1:7" ht="18" customHeight="1" x14ac:dyDescent="0.3">
      <c r="A3" s="141"/>
      <c r="B3" s="141"/>
      <c r="C3" s="119" t="str">
        <f ca="1">"Ficha de inscrição"&amp;" "&amp;LISTAS!A7&amp;"/"&amp;LISTAS!B2</f>
        <v>Ficha de inscrição 2021/2022</v>
      </c>
      <c r="D3" s="119"/>
      <c r="E3" s="119"/>
      <c r="F3" s="119"/>
      <c r="G3" s="119"/>
    </row>
    <row r="4" spans="1:7" ht="15" customHeight="1" x14ac:dyDescent="0.3">
      <c r="A4" s="141"/>
      <c r="B4" s="141"/>
      <c r="C4" s="119"/>
      <c r="D4" s="119"/>
      <c r="E4" s="119"/>
      <c r="F4" s="119"/>
      <c r="G4" s="119"/>
    </row>
    <row r="5" spans="1:7" ht="21" customHeight="1" x14ac:dyDescent="0.3">
      <c r="A5" s="141"/>
      <c r="B5" s="141"/>
      <c r="C5" s="108"/>
      <c r="D5" s="108"/>
      <c r="E5" s="108"/>
      <c r="F5" s="108"/>
      <c r="G5" s="108"/>
    </row>
    <row r="6" spans="1:7" ht="18" customHeight="1" x14ac:dyDescent="0.3">
      <c r="A6" s="141"/>
      <c r="B6" s="141"/>
      <c r="C6" s="107" t="s">
        <v>117</v>
      </c>
      <c r="D6" s="120" t="str">
        <f>IF('Ficha de inscrição - acrobática'!I6="","",'Ficha de inscrição - acrobática'!I6)</f>
        <v/>
      </c>
      <c r="E6" s="120"/>
      <c r="F6" s="120"/>
      <c r="G6" s="120"/>
    </row>
    <row r="7" spans="1:7" ht="18" customHeight="1" x14ac:dyDescent="0.3">
      <c r="A7" s="27"/>
      <c r="B7" s="27"/>
      <c r="C7" s="107" t="s">
        <v>118</v>
      </c>
      <c r="D7" s="121" t="str">
        <f>IF('Ficha de inscrição - acrobática'!I7="","",'Ficha de inscrição - acrobática'!I7)</f>
        <v/>
      </c>
      <c r="E7" s="121"/>
      <c r="F7" s="121"/>
      <c r="G7" s="121"/>
    </row>
    <row r="8" spans="1:7" ht="6.6" customHeight="1" x14ac:dyDescent="0.3">
      <c r="A8" s="27"/>
      <c r="B8" s="27"/>
      <c r="C8" s="108"/>
      <c r="D8" s="108"/>
      <c r="E8" s="108"/>
      <c r="F8" s="108"/>
      <c r="G8" s="108"/>
    </row>
    <row r="9" spans="1:7" ht="21" customHeight="1" x14ac:dyDescent="0.3">
      <c r="A9" s="27"/>
      <c r="B9" s="27"/>
      <c r="C9" s="76"/>
      <c r="D9" s="109" t="s">
        <v>1</v>
      </c>
      <c r="E9" s="151" t="str">
        <f>IF('Ficha de inscrição - acrobática'!I8="","",'Ficha de inscrição - acrobática'!I8)</f>
        <v>Escola</v>
      </c>
      <c r="F9" s="152"/>
      <c r="G9" s="152"/>
    </row>
    <row r="10" spans="1:7" ht="21" customHeight="1" x14ac:dyDescent="0.3">
      <c r="A10" s="142" t="str">
        <f ca="1">Índice!C9</f>
        <v>José Emanuel Rocha 2011-2022</v>
      </c>
      <c r="B10" s="142"/>
      <c r="C10" s="110" t="str">
        <f>IF('Ficha de inscrição - acrobática'!G9="","",'Ficha de inscrição - acrobática'!G9)</f>
        <v/>
      </c>
      <c r="D10" s="111" t="str">
        <f>IF('Ficha de inscrição - acrobática'!H9="","",'Ficha de inscrição - acrobática'!H9)</f>
        <v/>
      </c>
      <c r="E10" s="122" t="str">
        <f>IF('Ficha de inscrição - acrobática'!I9="","",'Ficha de inscrição - acrobática'!I9)</f>
        <v/>
      </c>
      <c r="F10" s="122"/>
      <c r="G10" s="122"/>
    </row>
    <row r="11" spans="1:7" ht="21" customHeight="1" x14ac:dyDescent="0.3">
      <c r="A11" s="142"/>
      <c r="B11" s="142"/>
      <c r="C11" s="110" t="str">
        <f>IF('Ficha de inscrição - acrobática'!G10="","",'Ficha de inscrição - acrobática'!G10)</f>
        <v/>
      </c>
      <c r="D11" s="77" t="str">
        <f>IF('Ficha de inscrição - acrobática'!H10="","",'Ficha de inscrição - acrobática'!H10)</f>
        <v/>
      </c>
      <c r="E11" s="122"/>
      <c r="F11" s="122"/>
      <c r="G11" s="122"/>
    </row>
    <row r="12" spans="1:7" s="9" customFormat="1" ht="3.75" customHeight="1" x14ac:dyDescent="0.3">
      <c r="A12" s="12"/>
      <c r="B12" s="13"/>
      <c r="C12" s="13"/>
      <c r="D12" s="13"/>
      <c r="E12" s="13"/>
      <c r="F12" s="13"/>
      <c r="G12" s="13"/>
    </row>
    <row r="13" spans="1:7" ht="12" customHeight="1" x14ac:dyDescent="0.3">
      <c r="A13" s="144" t="s">
        <v>2</v>
      </c>
      <c r="B13" s="146" t="s">
        <v>3</v>
      </c>
      <c r="C13" s="147" t="s">
        <v>4</v>
      </c>
      <c r="D13" s="149" t="s">
        <v>5</v>
      </c>
      <c r="E13" s="149" t="s">
        <v>6</v>
      </c>
      <c r="F13" s="143" t="s">
        <v>7</v>
      </c>
      <c r="G13" s="143" t="s">
        <v>8</v>
      </c>
    </row>
    <row r="14" spans="1:7" s="14" customFormat="1" ht="18" customHeight="1" x14ac:dyDescent="0.3">
      <c r="A14" s="145"/>
      <c r="B14" s="143"/>
      <c r="C14" s="148"/>
      <c r="D14" s="150"/>
      <c r="E14" s="150"/>
      <c r="F14" s="143"/>
      <c r="G14" s="143"/>
    </row>
    <row r="15" spans="1:7" s="9" customFormat="1" ht="3.75" customHeight="1" x14ac:dyDescent="0.3">
      <c r="A15" s="13"/>
      <c r="B15" s="13"/>
      <c r="C15" s="13"/>
      <c r="D15" s="13"/>
      <c r="E15" s="13"/>
      <c r="F15" s="13"/>
      <c r="G15" s="13"/>
    </row>
    <row r="16" spans="1:7" s="9" customFormat="1" ht="9" customHeight="1" x14ac:dyDescent="0.3">
      <c r="A16" s="126">
        <v>1</v>
      </c>
      <c r="B16" s="129" t="str">
        <f ca="1">IF(INDEX('Ficha de inscrição - acrobática'!A:A,MATCH('lista de inscritos - acrobá'!$A16,'Ficha de inscrição - acrobática'!$E:$E,0))="","",INDEX('Ficha de inscrição - acrobática'!A:A,MATCH('lista de inscritos - acrobá'!$A16,'Ficha de inscrição - acrobática'!$E:$E,0)))</f>
        <v/>
      </c>
      <c r="C16" s="129" t="str">
        <f ca="1">IF(INDEX('Ficha de inscrição - acrobática'!G:G,MATCH('lista de inscritos - acrobá'!$A16,'Ficha de inscrição - acrobática'!$E:$E,0))="","",INDEX('Ficha de inscrição - acrobática'!G:G,MATCH('lista de inscritos - acrobá'!$A16,'Ficha de inscrição - acrobática'!$E:$E,0)))</f>
        <v/>
      </c>
      <c r="D16" s="123" t="str">
        <f ca="1">IF(INDEX('Ficha de inscrição - acrobática'!H:H,MATCH('lista de inscritos - acrobá'!$A16,'Ficha de inscrição - acrobática'!$E:$E,0))="","",INDEX('Ficha de inscrição - acrobática'!H:H,MATCH('lista de inscritos - acrobá'!$A16,'Ficha de inscrição - acrobática'!$E:$E,0)))</f>
        <v/>
      </c>
      <c r="E16" s="123" t="str">
        <f ca="1">IF(INDEX('Ficha de inscrição - acrobática'!I:I,MATCH('lista de inscritos - acrobá'!$A16,'Ficha de inscrição - acrobática'!$E:$E,0))="","",INDEX('Ficha de inscrição - acrobática'!I:I,MATCH('lista de inscritos - acrobá'!$A16,'Ficha de inscrição - acrobática'!$E:$E,0)))</f>
        <v/>
      </c>
      <c r="F16" s="123" t="str">
        <f ca="1">IF(INDEX('Ficha de inscrição - acrobática'!J:J,MATCH('lista de inscritos - acrobá'!$A16,'Ficha de inscrição - acrobática'!$E:$E,0))="","",INDEX('Ficha de inscrição - acrobática'!J:J,MATCH('lista de inscritos - acrobá'!$A16,'Ficha de inscrição - acrobática'!$E:$E,0)))</f>
        <v/>
      </c>
      <c r="G16" s="123" t="str">
        <f ca="1">IF(INDEX('Ficha de inscrição - acrobática'!K:K,MATCH('lista de inscritos - acrobá'!$A16,'Ficha de inscrição - acrobática'!$E:$E,0))="","",INDEX('Ficha de inscrição - acrobática'!K:K,MATCH('lista de inscritos - acrobá'!$A16,'Ficha de inscrição - acrobática'!$E:$E,0)))</f>
        <v/>
      </c>
    </row>
    <row r="17" spans="1:7" s="9" customFormat="1" ht="9" customHeight="1" x14ac:dyDescent="0.3">
      <c r="A17" s="127"/>
      <c r="B17" s="130"/>
      <c r="C17" s="130"/>
      <c r="D17" s="124"/>
      <c r="E17" s="124"/>
      <c r="F17" s="124"/>
      <c r="G17" s="124"/>
    </row>
    <row r="18" spans="1:7" s="9" customFormat="1" ht="9" customHeight="1" x14ac:dyDescent="0.3">
      <c r="A18" s="128"/>
      <c r="B18" s="131"/>
      <c r="C18" s="131"/>
      <c r="D18" s="125"/>
      <c r="E18" s="125"/>
      <c r="F18" s="125"/>
      <c r="G18" s="125"/>
    </row>
    <row r="19" spans="1:7" s="9" customFormat="1" ht="9" customHeight="1" x14ac:dyDescent="0.3">
      <c r="A19" s="126">
        <v>2</v>
      </c>
      <c r="B19" s="129" t="str">
        <f ca="1">IF(INDEX('Ficha de inscrição - acrobática'!A:A,MATCH('lista de inscritos - acrobá'!$A19,'Ficha de inscrição - acrobática'!$E:$E,0))="","",INDEX('Ficha de inscrição - acrobática'!A:A,MATCH('lista de inscritos - acrobá'!$A19,'Ficha de inscrição - acrobática'!$E:$E,0)))</f>
        <v/>
      </c>
      <c r="C19" s="129" t="str">
        <f ca="1">IF(INDEX('Ficha de inscrição - acrobática'!G:G,MATCH('lista de inscritos - acrobá'!$A19,'Ficha de inscrição - acrobática'!$E:$E,0))="","",INDEX('Ficha de inscrição - acrobática'!G:G,MATCH('lista de inscritos - acrobá'!$A19,'Ficha de inscrição - acrobática'!$E:$E,0)))</f>
        <v/>
      </c>
      <c r="D19" s="123" t="str">
        <f ca="1">IF(INDEX('Ficha de inscrição - acrobática'!H:H,MATCH('lista de inscritos - acrobá'!$A19,'Ficha de inscrição - acrobática'!$E:$E,0))="","",INDEX('Ficha de inscrição - acrobática'!H:H,MATCH('lista de inscritos - acrobá'!$A19,'Ficha de inscrição - acrobática'!$E:$E,0)))</f>
        <v/>
      </c>
      <c r="E19" s="123" t="str">
        <f ca="1">IF(INDEX('Ficha de inscrição - acrobática'!I:I,MATCH('lista de inscritos - acrobá'!$A19,'Ficha de inscrição - acrobática'!$E:$E,0))="","",INDEX('Ficha de inscrição - acrobática'!I:I,MATCH('lista de inscritos - acrobá'!$A19,'Ficha de inscrição - acrobática'!$E:$E,0)))</f>
        <v/>
      </c>
      <c r="F19" s="123" t="str">
        <f ca="1">IF(INDEX('Ficha de inscrição - acrobática'!J:J,MATCH('lista de inscritos - acrobá'!$A19,'Ficha de inscrição - acrobática'!$E:$E,0))="","",INDEX('Ficha de inscrição - acrobática'!J:J,MATCH('lista de inscritos - acrobá'!$A19,'Ficha de inscrição - acrobática'!$E:$E,0)))</f>
        <v/>
      </c>
      <c r="G19" s="123" t="str">
        <f ca="1">IF(INDEX('Ficha de inscrição - acrobática'!K:K,MATCH('lista de inscritos - acrobá'!$A19,'Ficha de inscrição - acrobática'!$E:$E,0))="","",INDEX('Ficha de inscrição - acrobática'!K:K,MATCH('lista de inscritos - acrobá'!$A19,'Ficha de inscrição - acrobática'!$E:$E,0)))</f>
        <v/>
      </c>
    </row>
    <row r="20" spans="1:7" s="9" customFormat="1" ht="9" customHeight="1" x14ac:dyDescent="0.3">
      <c r="A20" s="127"/>
      <c r="B20" s="130"/>
      <c r="C20" s="130"/>
      <c r="D20" s="124"/>
      <c r="E20" s="124"/>
      <c r="F20" s="124"/>
      <c r="G20" s="124"/>
    </row>
    <row r="21" spans="1:7" s="9" customFormat="1" ht="9" customHeight="1" x14ac:dyDescent="0.3">
      <c r="A21" s="128"/>
      <c r="B21" s="131"/>
      <c r="C21" s="131"/>
      <c r="D21" s="125"/>
      <c r="E21" s="125"/>
      <c r="F21" s="125"/>
      <c r="G21" s="125"/>
    </row>
    <row r="22" spans="1:7" s="9" customFormat="1" ht="9" customHeight="1" x14ac:dyDescent="0.3">
      <c r="A22" s="126">
        <v>3</v>
      </c>
      <c r="B22" s="129" t="str">
        <f ca="1">IF(INDEX('Ficha de inscrição - acrobática'!A:A,MATCH('lista de inscritos - acrobá'!$A22,'Ficha de inscrição - acrobática'!$E:$E,0))="","",INDEX('Ficha de inscrição - acrobática'!A:A,MATCH('lista de inscritos - acrobá'!$A22,'Ficha de inscrição - acrobática'!$E:$E,0)))</f>
        <v/>
      </c>
      <c r="C22" s="129" t="str">
        <f ca="1">IF(INDEX('Ficha de inscrição - acrobática'!G:G,MATCH('lista de inscritos - acrobá'!$A22,'Ficha de inscrição - acrobática'!$E:$E,0))="","",INDEX('Ficha de inscrição - acrobática'!G:G,MATCH('lista de inscritos - acrobá'!$A22,'Ficha de inscrição - acrobática'!$E:$E,0)))</f>
        <v/>
      </c>
      <c r="D22" s="123" t="str">
        <f ca="1">IF(INDEX('Ficha de inscrição - acrobática'!H:H,MATCH('lista de inscritos - acrobá'!$A22,'Ficha de inscrição - acrobática'!$E:$E,0))="","",INDEX('Ficha de inscrição - acrobática'!H:H,MATCH('lista de inscritos - acrobá'!$A22,'Ficha de inscrição - acrobática'!$E:$E,0)))</f>
        <v/>
      </c>
      <c r="E22" s="123" t="str">
        <f ca="1">IF(INDEX('Ficha de inscrição - acrobática'!I:I,MATCH('lista de inscritos - acrobá'!$A22,'Ficha de inscrição - acrobática'!$E:$E,0))="","",INDEX('Ficha de inscrição - acrobática'!I:I,MATCH('lista de inscritos - acrobá'!$A22,'Ficha de inscrição - acrobática'!$E:$E,0)))</f>
        <v/>
      </c>
      <c r="F22" s="123" t="str">
        <f ca="1">IF(INDEX('Ficha de inscrição - acrobática'!J:J,MATCH('lista de inscritos - acrobá'!$A22,'Ficha de inscrição - acrobática'!$E:$E,0))="","",INDEX('Ficha de inscrição - acrobática'!J:J,MATCH('lista de inscritos - acrobá'!$A22,'Ficha de inscrição - acrobática'!$E:$E,0)))</f>
        <v/>
      </c>
      <c r="G22" s="123" t="str">
        <f ca="1">IF(INDEX('Ficha de inscrição - acrobática'!K:K,MATCH('lista de inscritos - acrobá'!$A22,'Ficha de inscrição - acrobática'!$E:$E,0))="","",INDEX('Ficha de inscrição - acrobática'!K:K,MATCH('lista de inscritos - acrobá'!$A22,'Ficha de inscrição - acrobática'!$E:$E,0)))</f>
        <v/>
      </c>
    </row>
    <row r="23" spans="1:7" s="9" customFormat="1" ht="9" customHeight="1" x14ac:dyDescent="0.3">
      <c r="A23" s="127"/>
      <c r="B23" s="130"/>
      <c r="C23" s="130"/>
      <c r="D23" s="124"/>
      <c r="E23" s="124"/>
      <c r="F23" s="124"/>
      <c r="G23" s="124"/>
    </row>
    <row r="24" spans="1:7" s="9" customFormat="1" ht="9" customHeight="1" x14ac:dyDescent="0.3">
      <c r="A24" s="128"/>
      <c r="B24" s="131"/>
      <c r="C24" s="131"/>
      <c r="D24" s="125"/>
      <c r="E24" s="125"/>
      <c r="F24" s="125"/>
      <c r="G24" s="125"/>
    </row>
    <row r="25" spans="1:7" s="9" customFormat="1" ht="9" customHeight="1" x14ac:dyDescent="0.3">
      <c r="A25" s="126">
        <v>4</v>
      </c>
      <c r="B25" s="129" t="str">
        <f ca="1">IF(INDEX('Ficha de inscrição - acrobática'!A:A,MATCH('lista de inscritos - acrobá'!$A25,'Ficha de inscrição - acrobática'!$E:$E,0))="","",INDEX('Ficha de inscrição - acrobática'!A:A,MATCH('lista de inscritos - acrobá'!$A25,'Ficha de inscrição - acrobática'!$E:$E,0)))</f>
        <v/>
      </c>
      <c r="C25" s="129" t="str">
        <f ca="1">IF(INDEX('Ficha de inscrição - acrobática'!G:G,MATCH('lista de inscritos - acrobá'!$A25,'Ficha de inscrição - acrobática'!$E:$E,0))="","",INDEX('Ficha de inscrição - acrobática'!G:G,MATCH('lista de inscritos - acrobá'!$A25,'Ficha de inscrição - acrobática'!$E:$E,0)))</f>
        <v/>
      </c>
      <c r="D25" s="123" t="str">
        <f ca="1">IF(INDEX('Ficha de inscrição - acrobática'!H:H,MATCH('lista de inscritos - acrobá'!$A25,'Ficha de inscrição - acrobática'!$E:$E,0))="","",INDEX('Ficha de inscrição - acrobática'!H:H,MATCH('lista de inscritos - acrobá'!$A25,'Ficha de inscrição - acrobática'!$E:$E,0)))</f>
        <v/>
      </c>
      <c r="E25" s="123" t="str">
        <f ca="1">IF(INDEX('Ficha de inscrição - acrobática'!I:I,MATCH('lista de inscritos - acrobá'!$A25,'Ficha de inscrição - acrobática'!$E:$E,0))="","",INDEX('Ficha de inscrição - acrobática'!I:I,MATCH('lista de inscritos - acrobá'!$A25,'Ficha de inscrição - acrobática'!$E:$E,0)))</f>
        <v/>
      </c>
      <c r="F25" s="123" t="str">
        <f ca="1">IF(INDEX('Ficha de inscrição - acrobática'!J:J,MATCH('lista de inscritos - acrobá'!$A25,'Ficha de inscrição - acrobática'!$E:$E,0))="","",INDEX('Ficha de inscrição - acrobática'!J:J,MATCH('lista de inscritos - acrobá'!$A25,'Ficha de inscrição - acrobática'!$E:$E,0)))</f>
        <v/>
      </c>
      <c r="G25" s="123" t="str">
        <f ca="1">IF(INDEX('Ficha de inscrição - acrobática'!K:K,MATCH('lista de inscritos - acrobá'!$A25,'Ficha de inscrição - acrobática'!$E:$E,0))="","",INDEX('Ficha de inscrição - acrobática'!K:K,MATCH('lista de inscritos - acrobá'!$A25,'Ficha de inscrição - acrobática'!$E:$E,0)))</f>
        <v/>
      </c>
    </row>
    <row r="26" spans="1:7" s="9" customFormat="1" ht="9" customHeight="1" x14ac:dyDescent="0.3">
      <c r="A26" s="127"/>
      <c r="B26" s="130"/>
      <c r="C26" s="130"/>
      <c r="D26" s="124"/>
      <c r="E26" s="124"/>
      <c r="F26" s="124"/>
      <c r="G26" s="124"/>
    </row>
    <row r="27" spans="1:7" s="9" customFormat="1" ht="9" customHeight="1" x14ac:dyDescent="0.3">
      <c r="A27" s="128"/>
      <c r="B27" s="131"/>
      <c r="C27" s="131"/>
      <c r="D27" s="125"/>
      <c r="E27" s="125"/>
      <c r="F27" s="125"/>
      <c r="G27" s="125"/>
    </row>
    <row r="28" spans="1:7" s="9" customFormat="1" ht="9" customHeight="1" x14ac:dyDescent="0.3">
      <c r="A28" s="126">
        <v>5</v>
      </c>
      <c r="B28" s="129" t="str">
        <f ca="1">IF(INDEX('Ficha de inscrição - acrobática'!A:A,MATCH('lista de inscritos - acrobá'!$A28,'Ficha de inscrição - acrobática'!$E:$E,0))="","",INDEX('Ficha de inscrição - acrobática'!A:A,MATCH('lista de inscritos - acrobá'!$A28,'Ficha de inscrição - acrobática'!$E:$E,0)))</f>
        <v/>
      </c>
      <c r="C28" s="129" t="str">
        <f ca="1">IF(INDEX('Ficha de inscrição - acrobática'!G:G,MATCH('lista de inscritos - acrobá'!$A28,'Ficha de inscrição - acrobática'!$E:$E,0))="","",INDEX('Ficha de inscrição - acrobática'!G:G,MATCH('lista de inscritos - acrobá'!$A28,'Ficha de inscrição - acrobática'!$E:$E,0)))</f>
        <v/>
      </c>
      <c r="D28" s="123" t="str">
        <f ca="1">IF(INDEX('Ficha de inscrição - acrobática'!H:H,MATCH('lista de inscritos - acrobá'!$A28,'Ficha de inscrição - acrobática'!$E:$E,0))="","",INDEX('Ficha de inscrição - acrobática'!H:H,MATCH('lista de inscritos - acrobá'!$A28,'Ficha de inscrição - acrobática'!$E:$E,0)))</f>
        <v/>
      </c>
      <c r="E28" s="123" t="str">
        <f ca="1">IF(INDEX('Ficha de inscrição - acrobática'!I:I,MATCH('lista de inscritos - acrobá'!$A28,'Ficha de inscrição - acrobática'!$E:$E,0))="","",INDEX('Ficha de inscrição - acrobática'!I:I,MATCH('lista de inscritos - acrobá'!$A28,'Ficha de inscrição - acrobática'!$E:$E,0)))</f>
        <v/>
      </c>
      <c r="F28" s="123" t="str">
        <f ca="1">IF(INDEX('Ficha de inscrição - acrobática'!J:J,MATCH('lista de inscritos - acrobá'!$A28,'Ficha de inscrição - acrobática'!$E:$E,0))="","",INDEX('Ficha de inscrição - acrobática'!J:J,MATCH('lista de inscritos - acrobá'!$A28,'Ficha de inscrição - acrobática'!$E:$E,0)))</f>
        <v/>
      </c>
      <c r="G28" s="123" t="str">
        <f ca="1">IF(INDEX('Ficha de inscrição - acrobática'!K:K,MATCH('lista de inscritos - acrobá'!$A28,'Ficha de inscrição - acrobática'!$E:$E,0))="","",INDEX('Ficha de inscrição - acrobática'!K:K,MATCH('lista de inscritos - acrobá'!$A28,'Ficha de inscrição - acrobática'!$E:$E,0)))</f>
        <v/>
      </c>
    </row>
    <row r="29" spans="1:7" s="9" customFormat="1" ht="9" customHeight="1" x14ac:dyDescent="0.3">
      <c r="A29" s="127"/>
      <c r="B29" s="130"/>
      <c r="C29" s="130"/>
      <c r="D29" s="124"/>
      <c r="E29" s="124"/>
      <c r="F29" s="124"/>
      <c r="G29" s="124"/>
    </row>
    <row r="30" spans="1:7" s="9" customFormat="1" ht="9" customHeight="1" x14ac:dyDescent="0.3">
      <c r="A30" s="128"/>
      <c r="B30" s="131"/>
      <c r="C30" s="131"/>
      <c r="D30" s="125"/>
      <c r="E30" s="125"/>
      <c r="F30" s="125"/>
      <c r="G30" s="125"/>
    </row>
    <row r="31" spans="1:7" s="9" customFormat="1" ht="9" customHeight="1" x14ac:dyDescent="0.3">
      <c r="A31" s="126">
        <v>6</v>
      </c>
      <c r="B31" s="129" t="str">
        <f ca="1">IF(INDEX('Ficha de inscrição - acrobática'!A:A,MATCH('lista de inscritos - acrobá'!$A31,'Ficha de inscrição - acrobática'!$E:$E,0))="","",INDEX('Ficha de inscrição - acrobática'!A:A,MATCH('lista de inscritos - acrobá'!$A31,'Ficha de inscrição - acrobática'!$E:$E,0)))</f>
        <v/>
      </c>
      <c r="C31" s="129" t="str">
        <f ca="1">IF(INDEX('Ficha de inscrição - acrobática'!G:G,MATCH('lista de inscritos - acrobá'!$A31,'Ficha de inscrição - acrobática'!$E:$E,0))="","",INDEX('Ficha de inscrição - acrobática'!G:G,MATCH('lista de inscritos - acrobá'!$A31,'Ficha de inscrição - acrobática'!$E:$E,0)))</f>
        <v/>
      </c>
      <c r="D31" s="123" t="str">
        <f ca="1">IF(INDEX('Ficha de inscrição - acrobática'!H:H,MATCH('lista de inscritos - acrobá'!$A31,'Ficha de inscrição - acrobática'!$E:$E,0))="","",INDEX('Ficha de inscrição - acrobática'!H:H,MATCH('lista de inscritos - acrobá'!$A31,'Ficha de inscrição - acrobática'!$E:$E,0)))</f>
        <v/>
      </c>
      <c r="E31" s="123" t="str">
        <f ca="1">IF(INDEX('Ficha de inscrição - acrobática'!I:I,MATCH('lista de inscritos - acrobá'!$A31,'Ficha de inscrição - acrobática'!$E:$E,0))="","",INDEX('Ficha de inscrição - acrobática'!I:I,MATCH('lista de inscritos - acrobá'!$A31,'Ficha de inscrição - acrobática'!$E:$E,0)))</f>
        <v/>
      </c>
      <c r="F31" s="123" t="str">
        <f ca="1">IF(INDEX('Ficha de inscrição - acrobática'!J:J,MATCH('lista de inscritos - acrobá'!$A31,'Ficha de inscrição - acrobática'!$E:$E,0))="","",INDEX('Ficha de inscrição - acrobática'!J:J,MATCH('lista de inscritos - acrobá'!$A31,'Ficha de inscrição - acrobática'!$E:$E,0)))</f>
        <v/>
      </c>
      <c r="G31" s="123" t="str">
        <f ca="1">IF(INDEX('Ficha de inscrição - acrobática'!K:K,MATCH('lista de inscritos - acrobá'!$A31,'Ficha de inscrição - acrobática'!$E:$E,0))="","",INDEX('Ficha de inscrição - acrobática'!K:K,MATCH('lista de inscritos - acrobá'!$A31,'Ficha de inscrição - acrobática'!$E:$E,0)))</f>
        <v/>
      </c>
    </row>
    <row r="32" spans="1:7" s="9" customFormat="1" ht="9" customHeight="1" x14ac:dyDescent="0.3">
      <c r="A32" s="127"/>
      <c r="B32" s="130"/>
      <c r="C32" s="130"/>
      <c r="D32" s="124"/>
      <c r="E32" s="124"/>
      <c r="F32" s="124"/>
      <c r="G32" s="124"/>
    </row>
    <row r="33" spans="1:7" s="9" customFormat="1" ht="9" customHeight="1" x14ac:dyDescent="0.3">
      <c r="A33" s="128"/>
      <c r="B33" s="131"/>
      <c r="C33" s="131"/>
      <c r="D33" s="125"/>
      <c r="E33" s="125"/>
      <c r="F33" s="125"/>
      <c r="G33" s="125"/>
    </row>
    <row r="34" spans="1:7" s="9" customFormat="1" ht="9" customHeight="1" x14ac:dyDescent="0.3">
      <c r="A34" s="126">
        <v>7</v>
      </c>
      <c r="B34" s="129" t="str">
        <f ca="1">IF(INDEX('Ficha de inscrição - acrobática'!A:A,MATCH('lista de inscritos - acrobá'!$A34,'Ficha de inscrição - acrobática'!$E:$E,0))="","",INDEX('Ficha de inscrição - acrobática'!A:A,MATCH('lista de inscritos - acrobá'!$A34,'Ficha de inscrição - acrobática'!$E:$E,0)))</f>
        <v/>
      </c>
      <c r="C34" s="129" t="str">
        <f ca="1">IF(INDEX('Ficha de inscrição - acrobática'!G:G,MATCH('lista de inscritos - acrobá'!$A34,'Ficha de inscrição - acrobática'!$E:$E,0))="","",INDEX('Ficha de inscrição - acrobática'!G:G,MATCH('lista de inscritos - acrobá'!$A34,'Ficha de inscrição - acrobática'!$E:$E,0)))</f>
        <v/>
      </c>
      <c r="D34" s="123" t="str">
        <f ca="1">IF(INDEX('Ficha de inscrição - acrobática'!H:H,MATCH('lista de inscritos - acrobá'!$A34,'Ficha de inscrição - acrobática'!$E:$E,0))="","",INDEX('Ficha de inscrição - acrobática'!H:H,MATCH('lista de inscritos - acrobá'!$A34,'Ficha de inscrição - acrobática'!$E:$E,0)))</f>
        <v/>
      </c>
      <c r="E34" s="123" t="str">
        <f ca="1">IF(INDEX('Ficha de inscrição - acrobática'!I:I,MATCH('lista de inscritos - acrobá'!$A34,'Ficha de inscrição - acrobática'!$E:$E,0))="","",INDEX('Ficha de inscrição - acrobática'!I:I,MATCH('lista de inscritos - acrobá'!$A34,'Ficha de inscrição - acrobática'!$E:$E,0)))</f>
        <v/>
      </c>
      <c r="F34" s="123" t="str">
        <f ca="1">IF(INDEX('Ficha de inscrição - acrobática'!J:J,MATCH('lista de inscritos - acrobá'!$A34,'Ficha de inscrição - acrobática'!$E:$E,0))="","",INDEX('Ficha de inscrição - acrobática'!J:J,MATCH('lista de inscritos - acrobá'!$A34,'Ficha de inscrição - acrobática'!$E:$E,0)))</f>
        <v/>
      </c>
      <c r="G34" s="123" t="str">
        <f ca="1">IF(INDEX('Ficha de inscrição - acrobática'!K:K,MATCH('lista de inscritos - acrobá'!$A34,'Ficha de inscrição - acrobática'!$E:$E,0))="","",INDEX('Ficha de inscrição - acrobática'!K:K,MATCH('lista de inscritos - acrobá'!$A34,'Ficha de inscrição - acrobática'!$E:$E,0)))</f>
        <v/>
      </c>
    </row>
    <row r="35" spans="1:7" s="9" customFormat="1" ht="9" customHeight="1" x14ac:dyDescent="0.3">
      <c r="A35" s="127"/>
      <c r="B35" s="130"/>
      <c r="C35" s="130"/>
      <c r="D35" s="124"/>
      <c r="E35" s="124"/>
      <c r="F35" s="124"/>
      <c r="G35" s="124"/>
    </row>
    <row r="36" spans="1:7" s="9" customFormat="1" ht="9" customHeight="1" x14ac:dyDescent="0.3">
      <c r="A36" s="128"/>
      <c r="B36" s="131"/>
      <c r="C36" s="131"/>
      <c r="D36" s="125"/>
      <c r="E36" s="125"/>
      <c r="F36" s="125"/>
      <c r="G36" s="125"/>
    </row>
    <row r="37" spans="1:7" s="9" customFormat="1" ht="9" customHeight="1" x14ac:dyDescent="0.3">
      <c r="A37" s="126">
        <v>8</v>
      </c>
      <c r="B37" s="129" t="str">
        <f ca="1">IF(INDEX('Ficha de inscrição - acrobática'!A:A,MATCH('lista de inscritos - acrobá'!$A37,'Ficha de inscrição - acrobática'!$E:$E,0))="","",INDEX('Ficha de inscrição - acrobática'!A:A,MATCH('lista de inscritos - acrobá'!$A37,'Ficha de inscrição - acrobática'!$E:$E,0)))</f>
        <v/>
      </c>
      <c r="C37" s="129" t="str">
        <f ca="1">IF(INDEX('Ficha de inscrição - acrobática'!G:G,MATCH('lista de inscritos - acrobá'!$A37,'Ficha de inscrição - acrobática'!$E:$E,0))="","",INDEX('Ficha de inscrição - acrobática'!G:G,MATCH('lista de inscritos - acrobá'!$A37,'Ficha de inscrição - acrobática'!$E:$E,0)))</f>
        <v/>
      </c>
      <c r="D37" s="123" t="str">
        <f ca="1">IF(INDEX('Ficha de inscrição - acrobática'!H:H,MATCH('lista de inscritos - acrobá'!$A37,'Ficha de inscrição - acrobática'!$E:$E,0))="","",INDEX('Ficha de inscrição - acrobática'!H:H,MATCH('lista de inscritos - acrobá'!$A37,'Ficha de inscrição - acrobática'!$E:$E,0)))</f>
        <v/>
      </c>
      <c r="E37" s="123" t="str">
        <f ca="1">IF(INDEX('Ficha de inscrição - acrobática'!I:I,MATCH('lista de inscritos - acrobá'!$A37,'Ficha de inscrição - acrobática'!$E:$E,0))="","",INDEX('Ficha de inscrição - acrobática'!I:I,MATCH('lista de inscritos - acrobá'!$A37,'Ficha de inscrição - acrobática'!$E:$E,0)))</f>
        <v/>
      </c>
      <c r="F37" s="123" t="str">
        <f ca="1">IF(INDEX('Ficha de inscrição - acrobática'!J:J,MATCH('lista de inscritos - acrobá'!$A37,'Ficha de inscrição - acrobática'!$E:$E,0))="","",INDEX('Ficha de inscrição - acrobática'!J:J,MATCH('lista de inscritos - acrobá'!$A37,'Ficha de inscrição - acrobática'!$E:$E,0)))</f>
        <v/>
      </c>
      <c r="G37" s="123" t="str">
        <f ca="1">IF(INDEX('Ficha de inscrição - acrobática'!K:K,MATCH('lista de inscritos - acrobá'!$A37,'Ficha de inscrição - acrobática'!$E:$E,0))="","",INDEX('Ficha de inscrição - acrobática'!K:K,MATCH('lista de inscritos - acrobá'!$A37,'Ficha de inscrição - acrobática'!$E:$E,0)))</f>
        <v/>
      </c>
    </row>
    <row r="38" spans="1:7" s="9" customFormat="1" ht="9" customHeight="1" x14ac:dyDescent="0.3">
      <c r="A38" s="127"/>
      <c r="B38" s="130"/>
      <c r="C38" s="130"/>
      <c r="D38" s="124"/>
      <c r="E38" s="124"/>
      <c r="F38" s="124"/>
      <c r="G38" s="124"/>
    </row>
    <row r="39" spans="1:7" s="9" customFormat="1" ht="9" customHeight="1" x14ac:dyDescent="0.3">
      <c r="A39" s="128"/>
      <c r="B39" s="131"/>
      <c r="C39" s="131"/>
      <c r="D39" s="125"/>
      <c r="E39" s="125"/>
      <c r="F39" s="125"/>
      <c r="G39" s="125"/>
    </row>
    <row r="40" spans="1:7" s="9" customFormat="1" ht="9" customHeight="1" x14ac:dyDescent="0.3">
      <c r="A40" s="126">
        <v>9</v>
      </c>
      <c r="B40" s="129" t="str">
        <f ca="1">IF(INDEX('Ficha de inscrição - acrobática'!A:A,MATCH('lista de inscritos - acrobá'!$A40,'Ficha de inscrição - acrobática'!$E:$E,0))="","",INDEX('Ficha de inscrição - acrobática'!A:A,MATCH('lista de inscritos - acrobá'!$A40,'Ficha de inscrição - acrobática'!$E:$E,0)))</f>
        <v/>
      </c>
      <c r="C40" s="129" t="str">
        <f ca="1">IF(INDEX('Ficha de inscrição - acrobática'!G:G,MATCH('lista de inscritos - acrobá'!$A40,'Ficha de inscrição - acrobática'!$E:$E,0))="","",INDEX('Ficha de inscrição - acrobática'!G:G,MATCH('lista de inscritos - acrobá'!$A40,'Ficha de inscrição - acrobática'!$E:$E,0)))</f>
        <v/>
      </c>
      <c r="D40" s="123" t="str">
        <f ca="1">IF(INDEX('Ficha de inscrição - acrobática'!H:H,MATCH('lista de inscritos - acrobá'!$A40,'Ficha de inscrição - acrobática'!$E:$E,0))="","",INDEX('Ficha de inscrição - acrobática'!H:H,MATCH('lista de inscritos - acrobá'!$A40,'Ficha de inscrição - acrobática'!$E:$E,0)))</f>
        <v/>
      </c>
      <c r="E40" s="123" t="str">
        <f ca="1">IF(INDEX('Ficha de inscrição - acrobática'!I:I,MATCH('lista de inscritos - acrobá'!$A40,'Ficha de inscrição - acrobática'!$E:$E,0))="","",INDEX('Ficha de inscrição - acrobática'!I:I,MATCH('lista de inscritos - acrobá'!$A40,'Ficha de inscrição - acrobática'!$E:$E,0)))</f>
        <v/>
      </c>
      <c r="F40" s="123" t="str">
        <f ca="1">IF(INDEX('Ficha de inscrição - acrobática'!J:J,MATCH('lista de inscritos - acrobá'!$A40,'Ficha de inscrição - acrobática'!$E:$E,0))="","",INDEX('Ficha de inscrição - acrobática'!J:J,MATCH('lista de inscritos - acrobá'!$A40,'Ficha de inscrição - acrobática'!$E:$E,0)))</f>
        <v/>
      </c>
      <c r="G40" s="123" t="str">
        <f ca="1">IF(INDEX('Ficha de inscrição - acrobática'!K:K,MATCH('lista de inscritos - acrobá'!$A40,'Ficha de inscrição - acrobática'!$E:$E,0))="","",INDEX('Ficha de inscrição - acrobática'!K:K,MATCH('lista de inscritos - acrobá'!$A40,'Ficha de inscrição - acrobática'!$E:$E,0)))</f>
        <v/>
      </c>
    </row>
    <row r="41" spans="1:7" s="9" customFormat="1" ht="9" customHeight="1" x14ac:dyDescent="0.3">
      <c r="A41" s="127"/>
      <c r="B41" s="130"/>
      <c r="C41" s="130"/>
      <c r="D41" s="124"/>
      <c r="E41" s="124"/>
      <c r="F41" s="124"/>
      <c r="G41" s="124"/>
    </row>
    <row r="42" spans="1:7" s="9" customFormat="1" ht="9" customHeight="1" x14ac:dyDescent="0.3">
      <c r="A42" s="128"/>
      <c r="B42" s="131"/>
      <c r="C42" s="131"/>
      <c r="D42" s="125"/>
      <c r="E42" s="125"/>
      <c r="F42" s="125"/>
      <c r="G42" s="125"/>
    </row>
    <row r="43" spans="1:7" s="9" customFormat="1" ht="9" customHeight="1" x14ac:dyDescent="0.3">
      <c r="A43" s="126">
        <v>10</v>
      </c>
      <c r="B43" s="129" t="str">
        <f ca="1">IF(INDEX('Ficha de inscrição - acrobática'!A:A,MATCH('lista de inscritos - acrobá'!$A43,'Ficha de inscrição - acrobática'!$E:$E,0))="","",INDEX('Ficha de inscrição - acrobática'!A:A,MATCH('lista de inscritos - acrobá'!$A43,'Ficha de inscrição - acrobática'!$E:$E,0)))</f>
        <v/>
      </c>
      <c r="C43" s="129" t="str">
        <f ca="1">IF(INDEX('Ficha de inscrição - acrobática'!G:G,MATCH('lista de inscritos - acrobá'!$A43,'Ficha de inscrição - acrobática'!$E:$E,0))="","",INDEX('Ficha de inscrição - acrobática'!G:G,MATCH('lista de inscritos - acrobá'!$A43,'Ficha de inscrição - acrobática'!$E:$E,0)))</f>
        <v/>
      </c>
      <c r="D43" s="123" t="str">
        <f ca="1">IF(INDEX('Ficha de inscrição - acrobática'!H:H,MATCH('lista de inscritos - acrobá'!$A43,'Ficha de inscrição - acrobática'!$E:$E,0))="","",INDEX('Ficha de inscrição - acrobática'!H:H,MATCH('lista de inscritos - acrobá'!$A43,'Ficha de inscrição - acrobática'!$E:$E,0)))</f>
        <v/>
      </c>
      <c r="E43" s="123" t="str">
        <f ca="1">IF(INDEX('Ficha de inscrição - acrobática'!I:I,MATCH('lista de inscritos - acrobá'!$A43,'Ficha de inscrição - acrobática'!$E:$E,0))="","",INDEX('Ficha de inscrição - acrobática'!I:I,MATCH('lista de inscritos - acrobá'!$A43,'Ficha de inscrição - acrobática'!$E:$E,0)))</f>
        <v/>
      </c>
      <c r="F43" s="123" t="str">
        <f ca="1">IF(INDEX('Ficha de inscrição - acrobática'!J:J,MATCH('lista de inscritos - acrobá'!$A43,'Ficha de inscrição - acrobática'!$E:$E,0))="","",INDEX('Ficha de inscrição - acrobática'!J:J,MATCH('lista de inscritos - acrobá'!$A43,'Ficha de inscrição - acrobática'!$E:$E,0)))</f>
        <v/>
      </c>
      <c r="G43" s="123" t="str">
        <f ca="1">IF(INDEX('Ficha de inscrição - acrobática'!K:K,MATCH('lista de inscritos - acrobá'!$A43,'Ficha de inscrição - acrobática'!$E:$E,0))="","",INDEX('Ficha de inscrição - acrobática'!K:K,MATCH('lista de inscritos - acrobá'!$A43,'Ficha de inscrição - acrobática'!$E:$E,0)))</f>
        <v/>
      </c>
    </row>
    <row r="44" spans="1:7" s="9" customFormat="1" ht="9" customHeight="1" x14ac:dyDescent="0.3">
      <c r="A44" s="127"/>
      <c r="B44" s="130"/>
      <c r="C44" s="130"/>
      <c r="D44" s="124"/>
      <c r="E44" s="124"/>
      <c r="F44" s="124"/>
      <c r="G44" s="124"/>
    </row>
    <row r="45" spans="1:7" s="9" customFormat="1" ht="9" customHeight="1" x14ac:dyDescent="0.3">
      <c r="A45" s="128"/>
      <c r="B45" s="131"/>
      <c r="C45" s="131"/>
      <c r="D45" s="125"/>
      <c r="E45" s="125"/>
      <c r="F45" s="125"/>
      <c r="G45" s="125"/>
    </row>
    <row r="46" spans="1:7" s="9" customFormat="1" ht="9" customHeight="1" x14ac:dyDescent="0.3">
      <c r="A46" s="126">
        <v>11</v>
      </c>
      <c r="B46" s="129" t="str">
        <f ca="1">IF(INDEX('Ficha de inscrição - acrobática'!A:A,MATCH('lista de inscritos - acrobá'!$A46,'Ficha de inscrição - acrobática'!$E:$E,0))="","",INDEX('Ficha de inscrição - acrobática'!A:A,MATCH('lista de inscritos - acrobá'!$A46,'Ficha de inscrição - acrobática'!$E:$E,0)))</f>
        <v/>
      </c>
      <c r="C46" s="123" t="str">
        <f ca="1">IF(INDEX('Ficha de inscrição - acrobática'!G:G,MATCH('lista de inscritos - acrobá'!$A46,'Ficha de inscrição - acrobática'!$E:$E,0))="","",INDEX('Ficha de inscrição - acrobática'!G:G,MATCH('lista de inscritos - acrobá'!$A46,'Ficha de inscrição - acrobática'!$E:$E,0)))</f>
        <v/>
      </c>
      <c r="D46" s="123" t="str">
        <f ca="1">IF(INDEX('Ficha de inscrição - acrobática'!H:H,MATCH('lista de inscritos - acrobá'!$A46,'Ficha de inscrição - acrobática'!$E:$E,0))="","",INDEX('Ficha de inscrição - acrobática'!H:H,MATCH('lista de inscritos - acrobá'!$A46,'Ficha de inscrição - acrobática'!$E:$E,0)))</f>
        <v/>
      </c>
      <c r="E46" s="123" t="str">
        <f ca="1">IF(INDEX('Ficha de inscrição - acrobática'!I:I,MATCH('lista de inscritos - acrobá'!$A46,'Ficha de inscrição - acrobática'!$E:$E,0))="","",INDEX('Ficha de inscrição - acrobática'!I:I,MATCH('lista de inscritos - acrobá'!$A46,'Ficha de inscrição - acrobática'!$E:$E,0)))</f>
        <v/>
      </c>
      <c r="F46" s="123" t="str">
        <f ca="1">IF(INDEX('Ficha de inscrição - acrobática'!J:J,MATCH('lista de inscritos - acrobá'!$A46,'Ficha de inscrição - acrobática'!$E:$E,0))="","",INDEX('Ficha de inscrição - acrobática'!J:J,MATCH('lista de inscritos - acrobá'!$A46,'Ficha de inscrição - acrobática'!$E:$E,0)))</f>
        <v/>
      </c>
      <c r="G46" s="123" t="str">
        <f ca="1">IF(INDEX('Ficha de inscrição - acrobática'!K:K,MATCH('lista de inscritos - acrobá'!$A46,'Ficha de inscrição - acrobática'!$E:$E,0))="","",INDEX('Ficha de inscrição - acrobática'!K:K,MATCH('lista de inscritos - acrobá'!$A46,'Ficha de inscrição - acrobática'!$E:$E,0)))</f>
        <v/>
      </c>
    </row>
    <row r="47" spans="1:7" s="9" customFormat="1" ht="9" customHeight="1" x14ac:dyDescent="0.3">
      <c r="A47" s="127"/>
      <c r="B47" s="130"/>
      <c r="C47" s="124"/>
      <c r="D47" s="124"/>
      <c r="E47" s="124"/>
      <c r="F47" s="124"/>
      <c r="G47" s="124"/>
    </row>
    <row r="48" spans="1:7" s="9" customFormat="1" ht="9" customHeight="1" x14ac:dyDescent="0.3">
      <c r="A48" s="128"/>
      <c r="B48" s="131"/>
      <c r="C48" s="125"/>
      <c r="D48" s="125"/>
      <c r="E48" s="125"/>
      <c r="F48" s="125"/>
      <c r="G48" s="125"/>
    </row>
    <row r="49" spans="1:7" s="9" customFormat="1" ht="9" customHeight="1" x14ac:dyDescent="0.3">
      <c r="A49" s="126">
        <v>12</v>
      </c>
      <c r="B49" s="129" t="str">
        <f ca="1">IF(INDEX('Ficha de inscrição - acrobática'!A:A,MATCH('lista de inscritos - acrobá'!$A49,'Ficha de inscrição - acrobática'!$E:$E,0))="","",INDEX('Ficha de inscrição - acrobática'!A:A,MATCH('lista de inscritos - acrobá'!$A49,'Ficha de inscrição - acrobática'!$E:$E,0)))</f>
        <v/>
      </c>
      <c r="C49" s="123" t="str">
        <f ca="1">IF(INDEX('Ficha de inscrição - acrobática'!G:G,MATCH('lista de inscritos - acrobá'!$A49,'Ficha de inscrição - acrobática'!$E:$E,0))="","",INDEX('Ficha de inscrição - acrobática'!G:G,MATCH('lista de inscritos - acrobá'!$A49,'Ficha de inscrição - acrobática'!$E:$E,0)))</f>
        <v/>
      </c>
      <c r="D49" s="123" t="str">
        <f ca="1">IF(INDEX('Ficha de inscrição - acrobática'!H:H,MATCH('lista de inscritos - acrobá'!$A49,'Ficha de inscrição - acrobática'!$E:$E,0))="","",INDEX('Ficha de inscrição - acrobática'!H:H,MATCH('lista de inscritos - acrobá'!$A49,'Ficha de inscrição - acrobática'!$E:$E,0)))</f>
        <v/>
      </c>
      <c r="E49" s="123" t="str">
        <f ca="1">IF(INDEX('Ficha de inscrição - acrobática'!I:I,MATCH('lista de inscritos - acrobá'!$A49,'Ficha de inscrição - acrobática'!$E:$E,0))="","",INDEX('Ficha de inscrição - acrobática'!I:I,MATCH('lista de inscritos - acrobá'!$A49,'Ficha de inscrição - acrobática'!$E:$E,0)))</f>
        <v/>
      </c>
      <c r="F49" s="123" t="str">
        <f ca="1">IF(INDEX('Ficha de inscrição - acrobática'!J:J,MATCH('lista de inscritos - acrobá'!$A49,'Ficha de inscrição - acrobática'!$E:$E,0))="","",INDEX('Ficha de inscrição - acrobática'!J:J,MATCH('lista de inscritos - acrobá'!$A49,'Ficha de inscrição - acrobática'!$E:$E,0)))</f>
        <v/>
      </c>
      <c r="G49" s="123" t="str">
        <f ca="1">IF(INDEX('Ficha de inscrição - acrobática'!K:K,MATCH('lista de inscritos - acrobá'!$A49,'Ficha de inscrição - acrobática'!$E:$E,0))="","",INDEX('Ficha de inscrição - acrobática'!K:K,MATCH('lista de inscritos - acrobá'!$A49,'Ficha de inscrição - acrobática'!$E:$E,0)))</f>
        <v/>
      </c>
    </row>
    <row r="50" spans="1:7" s="9" customFormat="1" ht="9" customHeight="1" x14ac:dyDescent="0.3">
      <c r="A50" s="127"/>
      <c r="B50" s="130"/>
      <c r="C50" s="124"/>
      <c r="D50" s="124"/>
      <c r="E50" s="124"/>
      <c r="F50" s="124"/>
      <c r="G50" s="124"/>
    </row>
    <row r="51" spans="1:7" s="9" customFormat="1" ht="9" customHeight="1" x14ac:dyDescent="0.3">
      <c r="A51" s="128"/>
      <c r="B51" s="131"/>
      <c r="C51" s="125"/>
      <c r="D51" s="125"/>
      <c r="E51" s="125"/>
      <c r="F51" s="125"/>
      <c r="G51" s="125"/>
    </row>
    <row r="52" spans="1:7" s="9" customFormat="1" ht="9" customHeight="1" x14ac:dyDescent="0.3">
      <c r="A52" s="126">
        <v>13</v>
      </c>
      <c r="B52" s="129" t="str">
        <f ca="1">IF(INDEX('Ficha de inscrição - acrobática'!A:A,MATCH('lista de inscritos - acrobá'!$A52,'Ficha de inscrição - acrobática'!$E:$E,0))="","",INDEX('Ficha de inscrição - acrobática'!A:A,MATCH('lista de inscritos - acrobá'!$A52,'Ficha de inscrição - acrobática'!$E:$E,0)))</f>
        <v/>
      </c>
      <c r="C52" s="123" t="str">
        <f ca="1">IF(INDEX('Ficha de inscrição - acrobática'!G:G,MATCH('lista de inscritos - acrobá'!$A52,'Ficha de inscrição - acrobática'!$E:$E,0))="","",INDEX('Ficha de inscrição - acrobática'!G:G,MATCH('lista de inscritos - acrobá'!$A52,'Ficha de inscrição - acrobática'!$E:$E,0)))</f>
        <v/>
      </c>
      <c r="D52" s="123" t="str">
        <f ca="1">IF(INDEX('Ficha de inscrição - acrobática'!H:H,MATCH('lista de inscritos - acrobá'!$A52,'Ficha de inscrição - acrobática'!$E:$E,0))="","",INDEX('Ficha de inscrição - acrobática'!H:H,MATCH('lista de inscritos - acrobá'!$A52,'Ficha de inscrição - acrobática'!$E:$E,0)))</f>
        <v/>
      </c>
      <c r="E52" s="123" t="str">
        <f ca="1">IF(INDEX('Ficha de inscrição - acrobática'!I:I,MATCH('lista de inscritos - acrobá'!$A52,'Ficha de inscrição - acrobática'!$E:$E,0))="","",INDEX('Ficha de inscrição - acrobática'!I:I,MATCH('lista de inscritos - acrobá'!$A52,'Ficha de inscrição - acrobática'!$E:$E,0)))</f>
        <v/>
      </c>
      <c r="F52" s="123" t="str">
        <f ca="1">IF(INDEX('Ficha de inscrição - acrobática'!J:J,MATCH('lista de inscritos - acrobá'!$A52,'Ficha de inscrição - acrobática'!$E:$E,0))="","",INDEX('Ficha de inscrição - acrobática'!J:J,MATCH('lista de inscritos - acrobá'!$A52,'Ficha de inscrição - acrobática'!$E:$E,0)))</f>
        <v/>
      </c>
      <c r="G52" s="123" t="str">
        <f ca="1">IF(INDEX('Ficha de inscrição - acrobática'!K:K,MATCH('lista de inscritos - acrobá'!$A52,'Ficha de inscrição - acrobática'!$E:$E,0))="","",INDEX('Ficha de inscrição - acrobática'!K:K,MATCH('lista de inscritos - acrobá'!$A52,'Ficha de inscrição - acrobática'!$E:$E,0)))</f>
        <v/>
      </c>
    </row>
    <row r="53" spans="1:7" s="9" customFormat="1" ht="9" customHeight="1" x14ac:dyDescent="0.3">
      <c r="A53" s="127"/>
      <c r="B53" s="130"/>
      <c r="C53" s="124"/>
      <c r="D53" s="124"/>
      <c r="E53" s="124"/>
      <c r="F53" s="124"/>
      <c r="G53" s="124"/>
    </row>
    <row r="54" spans="1:7" s="9" customFormat="1" ht="9" customHeight="1" x14ac:dyDescent="0.3">
      <c r="A54" s="128"/>
      <c r="B54" s="131"/>
      <c r="C54" s="125"/>
      <c r="D54" s="125"/>
      <c r="E54" s="125"/>
      <c r="F54" s="125"/>
      <c r="G54" s="125"/>
    </row>
    <row r="55" spans="1:7" s="9" customFormat="1" ht="9" customHeight="1" x14ac:dyDescent="0.3">
      <c r="A55" s="126">
        <v>14</v>
      </c>
      <c r="B55" s="129" t="str">
        <f ca="1">IF(INDEX('Ficha de inscrição - acrobática'!A:A,MATCH('lista de inscritos - acrobá'!$A55,'Ficha de inscrição - acrobática'!$E:$E,0))="","",INDEX('Ficha de inscrição - acrobática'!A:A,MATCH('lista de inscritos - acrobá'!$A55,'Ficha de inscrição - acrobática'!$E:$E,0)))</f>
        <v/>
      </c>
      <c r="C55" s="123" t="str">
        <f ca="1">IF(INDEX('Ficha de inscrição - acrobática'!G:G,MATCH('lista de inscritos - acrobá'!$A55,'Ficha de inscrição - acrobática'!$E:$E,0))="","",INDEX('Ficha de inscrição - acrobática'!G:G,MATCH('lista de inscritos - acrobá'!$A55,'Ficha de inscrição - acrobática'!$E:$E,0)))</f>
        <v/>
      </c>
      <c r="D55" s="123" t="str">
        <f ca="1">IF(INDEX('Ficha de inscrição - acrobática'!H:H,MATCH('lista de inscritos - acrobá'!$A55,'Ficha de inscrição - acrobática'!$E:$E,0))="","",INDEX('Ficha de inscrição - acrobática'!H:H,MATCH('lista de inscritos - acrobá'!$A55,'Ficha de inscrição - acrobática'!$E:$E,0)))</f>
        <v/>
      </c>
      <c r="E55" s="123" t="str">
        <f ca="1">IF(INDEX('Ficha de inscrição - acrobática'!I:I,MATCH('lista de inscritos - acrobá'!$A55,'Ficha de inscrição - acrobática'!$E:$E,0))="","",INDEX('Ficha de inscrição - acrobática'!I:I,MATCH('lista de inscritos - acrobá'!$A55,'Ficha de inscrição - acrobática'!$E:$E,0)))</f>
        <v/>
      </c>
      <c r="F55" s="123" t="str">
        <f ca="1">IF(INDEX('Ficha de inscrição - acrobática'!J:J,MATCH('lista de inscritos - acrobá'!$A55,'Ficha de inscrição - acrobática'!$E:$E,0))="","",INDEX('Ficha de inscrição - acrobática'!J:J,MATCH('lista de inscritos - acrobá'!$A55,'Ficha de inscrição - acrobática'!$E:$E,0)))</f>
        <v/>
      </c>
      <c r="G55" s="123" t="str">
        <f ca="1">IF(INDEX('Ficha de inscrição - acrobática'!K:K,MATCH('lista de inscritos - acrobá'!$A55,'Ficha de inscrição - acrobática'!$E:$E,0))="","",INDEX('Ficha de inscrição - acrobática'!K:K,MATCH('lista de inscritos - acrobá'!$A55,'Ficha de inscrição - acrobática'!$E:$E,0)))</f>
        <v/>
      </c>
    </row>
    <row r="56" spans="1:7" s="9" customFormat="1" ht="9" customHeight="1" x14ac:dyDescent="0.3">
      <c r="A56" s="127"/>
      <c r="B56" s="130"/>
      <c r="C56" s="124"/>
      <c r="D56" s="124"/>
      <c r="E56" s="124"/>
      <c r="F56" s="124"/>
      <c r="G56" s="124"/>
    </row>
    <row r="57" spans="1:7" s="9" customFormat="1" ht="9" customHeight="1" x14ac:dyDescent="0.3">
      <c r="A57" s="128"/>
      <c r="B57" s="131"/>
      <c r="C57" s="125"/>
      <c r="D57" s="125"/>
      <c r="E57" s="125"/>
      <c r="F57" s="125"/>
      <c r="G57" s="125"/>
    </row>
    <row r="58" spans="1:7" s="9" customFormat="1" ht="9" customHeight="1" x14ac:dyDescent="0.3">
      <c r="A58" s="126">
        <v>15</v>
      </c>
      <c r="B58" s="129" t="str">
        <f ca="1">IF(INDEX('Ficha de inscrição - acrobática'!A:A,MATCH('lista de inscritos - acrobá'!$A58,'Ficha de inscrição - acrobática'!$E:$E,0))="","",INDEX('Ficha de inscrição - acrobática'!A:A,MATCH('lista de inscritos - acrobá'!$A58,'Ficha de inscrição - acrobática'!$E:$E,0)))</f>
        <v/>
      </c>
      <c r="C58" s="123" t="str">
        <f ca="1">IF(INDEX('Ficha de inscrição - acrobática'!G:G,MATCH('lista de inscritos - acrobá'!$A58,'Ficha de inscrição - acrobática'!$E:$E,0))="","",INDEX('Ficha de inscrição - acrobática'!G:G,MATCH('lista de inscritos - acrobá'!$A58,'Ficha de inscrição - acrobática'!$E:$E,0)))</f>
        <v/>
      </c>
      <c r="D58" s="123" t="str">
        <f ca="1">IF(INDEX('Ficha de inscrição - acrobática'!H:H,MATCH('lista de inscritos - acrobá'!$A58,'Ficha de inscrição - acrobática'!$E:$E,0))="","",INDEX('Ficha de inscrição - acrobática'!H:H,MATCH('lista de inscritos - acrobá'!$A58,'Ficha de inscrição - acrobática'!$E:$E,0)))</f>
        <v/>
      </c>
      <c r="E58" s="123" t="str">
        <f ca="1">IF(INDEX('Ficha de inscrição - acrobática'!I:I,MATCH('lista de inscritos - acrobá'!$A58,'Ficha de inscrição - acrobática'!$E:$E,0))="","",INDEX('Ficha de inscrição - acrobática'!I:I,MATCH('lista de inscritos - acrobá'!$A58,'Ficha de inscrição - acrobática'!$E:$E,0)))</f>
        <v/>
      </c>
      <c r="F58" s="123" t="str">
        <f ca="1">IF(INDEX('Ficha de inscrição - acrobática'!J:J,MATCH('lista de inscritos - acrobá'!$A58,'Ficha de inscrição - acrobática'!$E:$E,0))="","",INDEX('Ficha de inscrição - acrobática'!J:J,MATCH('lista de inscritos - acrobá'!$A58,'Ficha de inscrição - acrobática'!$E:$E,0)))</f>
        <v/>
      </c>
      <c r="G58" s="123" t="str">
        <f ca="1">IF(INDEX('Ficha de inscrição - acrobática'!K:K,MATCH('lista de inscritos - acrobá'!$A58,'Ficha de inscrição - acrobática'!$E:$E,0))="","",INDEX('Ficha de inscrição - acrobática'!K:K,MATCH('lista de inscritos - acrobá'!$A58,'Ficha de inscrição - acrobática'!$E:$E,0)))</f>
        <v/>
      </c>
    </row>
    <row r="59" spans="1:7" s="9" customFormat="1" ht="9" customHeight="1" x14ac:dyDescent="0.3">
      <c r="A59" s="127"/>
      <c r="B59" s="130"/>
      <c r="C59" s="124"/>
      <c r="D59" s="124"/>
      <c r="E59" s="124"/>
      <c r="F59" s="124"/>
      <c r="G59" s="124"/>
    </row>
    <row r="60" spans="1:7" s="9" customFormat="1" ht="9" customHeight="1" x14ac:dyDescent="0.3">
      <c r="A60" s="128"/>
      <c r="B60" s="131"/>
      <c r="C60" s="125"/>
      <c r="D60" s="125"/>
      <c r="E60" s="125"/>
      <c r="F60" s="125"/>
      <c r="G60" s="125"/>
    </row>
    <row r="61" spans="1:7" s="9" customFormat="1" ht="9" customHeight="1" x14ac:dyDescent="0.3">
      <c r="A61" s="126">
        <v>16</v>
      </c>
      <c r="B61" s="129" t="str">
        <f ca="1">IF(INDEX('Ficha de inscrição - acrobática'!A:A,MATCH('lista de inscritos - acrobá'!$A61,'Ficha de inscrição - acrobática'!$E:$E,0))="","",INDEX('Ficha de inscrição - acrobática'!A:A,MATCH('lista de inscritos - acrobá'!$A61,'Ficha de inscrição - acrobática'!$E:$E,0)))</f>
        <v/>
      </c>
      <c r="C61" s="123" t="str">
        <f ca="1">IF(INDEX('Ficha de inscrição - acrobática'!G:G,MATCH('lista de inscritos - acrobá'!$A61,'Ficha de inscrição - acrobática'!$E:$E,0))="","",INDEX('Ficha de inscrição - acrobática'!G:G,MATCH('lista de inscritos - acrobá'!$A61,'Ficha de inscrição - acrobática'!$E:$E,0)))</f>
        <v/>
      </c>
      <c r="D61" s="123" t="str">
        <f ca="1">IF(INDEX('Ficha de inscrição - acrobática'!H:H,MATCH('lista de inscritos - acrobá'!$A61,'Ficha de inscrição - acrobática'!$E:$E,0))="","",INDEX('Ficha de inscrição - acrobática'!H:H,MATCH('lista de inscritos - acrobá'!$A61,'Ficha de inscrição - acrobática'!$E:$E,0)))</f>
        <v/>
      </c>
      <c r="E61" s="123" t="str">
        <f ca="1">IF(INDEX('Ficha de inscrição - acrobática'!I:I,MATCH('lista de inscritos - acrobá'!$A61,'Ficha de inscrição - acrobática'!$E:$E,0))="","",INDEX('Ficha de inscrição - acrobática'!I:I,MATCH('lista de inscritos - acrobá'!$A61,'Ficha de inscrição - acrobática'!$E:$E,0)))</f>
        <v/>
      </c>
      <c r="F61" s="123" t="str">
        <f ca="1">IF(INDEX('Ficha de inscrição - acrobática'!J:J,MATCH('lista de inscritos - acrobá'!$A61,'Ficha de inscrição - acrobática'!$E:$E,0))="","",INDEX('Ficha de inscrição - acrobática'!J:J,MATCH('lista de inscritos - acrobá'!$A61,'Ficha de inscrição - acrobática'!$E:$E,0)))</f>
        <v/>
      </c>
      <c r="G61" s="123" t="str">
        <f ca="1">IF(INDEX('Ficha de inscrição - acrobática'!K:K,MATCH('lista de inscritos - acrobá'!$A61,'Ficha de inscrição - acrobática'!$E:$E,0))="","",INDEX('Ficha de inscrição - acrobática'!K:K,MATCH('lista de inscritos - acrobá'!$A61,'Ficha de inscrição - acrobática'!$E:$E,0)))</f>
        <v/>
      </c>
    </row>
    <row r="62" spans="1:7" s="9" customFormat="1" ht="9" customHeight="1" x14ac:dyDescent="0.3">
      <c r="A62" s="127"/>
      <c r="B62" s="130"/>
      <c r="C62" s="124"/>
      <c r="D62" s="124"/>
      <c r="E62" s="124"/>
      <c r="F62" s="124"/>
      <c r="G62" s="124"/>
    </row>
    <row r="63" spans="1:7" s="9" customFormat="1" ht="9" customHeight="1" x14ac:dyDescent="0.3">
      <c r="A63" s="128"/>
      <c r="B63" s="131"/>
      <c r="C63" s="125"/>
      <c r="D63" s="125"/>
      <c r="E63" s="125"/>
      <c r="F63" s="125"/>
      <c r="G63" s="125"/>
    </row>
    <row r="64" spans="1:7" s="9" customFormat="1" ht="9" customHeight="1" x14ac:dyDescent="0.3">
      <c r="A64" s="126">
        <v>17</v>
      </c>
      <c r="B64" s="129" t="str">
        <f ca="1">IF(INDEX('Ficha de inscrição - acrobática'!A:A,MATCH('lista de inscritos - acrobá'!$A64,'Ficha de inscrição - acrobática'!$E:$E,0))="","",INDEX('Ficha de inscrição - acrobática'!A:A,MATCH('lista de inscritos - acrobá'!$A64,'Ficha de inscrição - acrobática'!$E:$E,0)))</f>
        <v/>
      </c>
      <c r="C64" s="123" t="str">
        <f ca="1">IF(INDEX('Ficha de inscrição - acrobática'!G:G,MATCH('lista de inscritos - acrobá'!$A64,'Ficha de inscrição - acrobática'!$E:$E,0))="","",INDEX('Ficha de inscrição - acrobática'!G:G,MATCH('lista de inscritos - acrobá'!$A64,'Ficha de inscrição - acrobática'!$E:$E,0)))</f>
        <v/>
      </c>
      <c r="D64" s="123" t="str">
        <f ca="1">IF(INDEX('Ficha de inscrição - acrobática'!H:H,MATCH('lista de inscritos - acrobá'!$A64,'Ficha de inscrição - acrobática'!$E:$E,0))="","",INDEX('Ficha de inscrição - acrobática'!H:H,MATCH('lista de inscritos - acrobá'!$A64,'Ficha de inscrição - acrobática'!$E:$E,0)))</f>
        <v/>
      </c>
      <c r="E64" s="123" t="str">
        <f ca="1">IF(INDEX('Ficha de inscrição - acrobática'!I:I,MATCH('lista de inscritos - acrobá'!$A64,'Ficha de inscrição - acrobática'!$E:$E,0))="","",INDEX('Ficha de inscrição - acrobática'!I:I,MATCH('lista de inscritos - acrobá'!$A64,'Ficha de inscrição - acrobática'!$E:$E,0)))</f>
        <v/>
      </c>
      <c r="F64" s="123" t="str">
        <f ca="1">IF(INDEX('Ficha de inscrição - acrobática'!J:J,MATCH('lista de inscritos - acrobá'!$A64,'Ficha de inscrição - acrobática'!$E:$E,0))="","",INDEX('Ficha de inscrição - acrobática'!J:J,MATCH('lista de inscritos - acrobá'!$A64,'Ficha de inscrição - acrobática'!$E:$E,0)))</f>
        <v/>
      </c>
      <c r="G64" s="123" t="str">
        <f ca="1">IF(INDEX('Ficha de inscrição - acrobática'!K:K,MATCH('lista de inscritos - acrobá'!$A64,'Ficha de inscrição - acrobática'!$E:$E,0))="","",INDEX('Ficha de inscrição - acrobática'!K:K,MATCH('lista de inscritos - acrobá'!$A64,'Ficha de inscrição - acrobática'!$E:$E,0)))</f>
        <v/>
      </c>
    </row>
    <row r="65" spans="1:7" s="9" customFormat="1" ht="9" customHeight="1" x14ac:dyDescent="0.3">
      <c r="A65" s="127"/>
      <c r="B65" s="130"/>
      <c r="C65" s="124"/>
      <c r="D65" s="124"/>
      <c r="E65" s="124"/>
      <c r="F65" s="124"/>
      <c r="G65" s="124"/>
    </row>
    <row r="66" spans="1:7" s="9" customFormat="1" ht="9" customHeight="1" x14ac:dyDescent="0.3">
      <c r="A66" s="128"/>
      <c r="B66" s="131"/>
      <c r="C66" s="125"/>
      <c r="D66" s="125"/>
      <c r="E66" s="125"/>
      <c r="F66" s="125"/>
      <c r="G66" s="125"/>
    </row>
    <row r="67" spans="1:7" s="9" customFormat="1" ht="9" customHeight="1" x14ac:dyDescent="0.3">
      <c r="A67" s="126">
        <v>18</v>
      </c>
      <c r="B67" s="129" t="str">
        <f ca="1">IF(INDEX('Ficha de inscrição - acrobática'!A:A,MATCH('lista de inscritos - acrobá'!$A67,'Ficha de inscrição - acrobática'!$E:$E,0))="","",INDEX('Ficha de inscrição - acrobática'!A:A,MATCH('lista de inscritos - acrobá'!$A67,'Ficha de inscrição - acrobática'!$E:$E,0)))</f>
        <v/>
      </c>
      <c r="C67" s="123" t="str">
        <f ca="1">IF(INDEX('Ficha de inscrição - acrobática'!G:G,MATCH('lista de inscritos - acrobá'!$A67,'Ficha de inscrição - acrobática'!$E:$E,0))="","",INDEX('Ficha de inscrição - acrobática'!G:G,MATCH('lista de inscritos - acrobá'!$A67,'Ficha de inscrição - acrobática'!$E:$E,0)))</f>
        <v/>
      </c>
      <c r="D67" s="123" t="str">
        <f ca="1">IF(INDEX('Ficha de inscrição - acrobática'!H:H,MATCH('lista de inscritos - acrobá'!$A67,'Ficha de inscrição - acrobática'!$E:$E,0))="","",INDEX('Ficha de inscrição - acrobática'!H:H,MATCH('lista de inscritos - acrobá'!$A67,'Ficha de inscrição - acrobática'!$E:$E,0)))</f>
        <v/>
      </c>
      <c r="E67" s="123" t="str">
        <f ca="1">IF(INDEX('Ficha de inscrição - acrobática'!I:I,MATCH('lista de inscritos - acrobá'!$A67,'Ficha de inscrição - acrobática'!$E:$E,0))="","",INDEX('Ficha de inscrição - acrobática'!I:I,MATCH('lista de inscritos - acrobá'!$A67,'Ficha de inscrição - acrobática'!$E:$E,0)))</f>
        <v/>
      </c>
      <c r="F67" s="123" t="str">
        <f ca="1">IF(INDEX('Ficha de inscrição - acrobática'!J:J,MATCH('lista de inscritos - acrobá'!$A67,'Ficha de inscrição - acrobática'!$E:$E,0))="","",INDEX('Ficha de inscrição - acrobática'!J:J,MATCH('lista de inscritos - acrobá'!$A67,'Ficha de inscrição - acrobática'!$E:$E,0)))</f>
        <v/>
      </c>
      <c r="G67" s="123" t="str">
        <f ca="1">IF(INDEX('Ficha de inscrição - acrobática'!K:K,MATCH('lista de inscritos - acrobá'!$A67,'Ficha de inscrição - acrobática'!$E:$E,0))="","",INDEX('Ficha de inscrição - acrobática'!K:K,MATCH('lista de inscritos - acrobá'!$A67,'Ficha de inscrição - acrobática'!$E:$E,0)))</f>
        <v/>
      </c>
    </row>
    <row r="68" spans="1:7" s="9" customFormat="1" ht="9" customHeight="1" x14ac:dyDescent="0.3">
      <c r="A68" s="127"/>
      <c r="B68" s="130"/>
      <c r="C68" s="124"/>
      <c r="D68" s="124"/>
      <c r="E68" s="124"/>
      <c r="F68" s="124"/>
      <c r="G68" s="124"/>
    </row>
    <row r="69" spans="1:7" s="9" customFormat="1" ht="9" customHeight="1" x14ac:dyDescent="0.3">
      <c r="A69" s="128"/>
      <c r="B69" s="131"/>
      <c r="C69" s="125"/>
      <c r="D69" s="125"/>
      <c r="E69" s="125"/>
      <c r="F69" s="125"/>
      <c r="G69" s="125"/>
    </row>
    <row r="70" spans="1:7" s="9" customFormat="1" ht="9" customHeight="1" x14ac:dyDescent="0.3">
      <c r="A70" s="126">
        <v>19</v>
      </c>
      <c r="B70" s="129" t="str">
        <f ca="1">IF(INDEX('Ficha de inscrição - acrobática'!A:A,MATCH('lista de inscritos - acrobá'!$A70,'Ficha de inscrição - acrobática'!$E:$E,0))="","",INDEX('Ficha de inscrição - acrobática'!A:A,MATCH('lista de inscritos - acrobá'!$A70,'Ficha de inscrição - acrobática'!$E:$E,0)))</f>
        <v/>
      </c>
      <c r="C70" s="123" t="str">
        <f ca="1">IF(INDEX('Ficha de inscrição - acrobática'!G:G,MATCH('lista de inscritos - acrobá'!$A70,'Ficha de inscrição - acrobática'!$E:$E,0))="","",INDEX('Ficha de inscrição - acrobática'!G:G,MATCH('lista de inscritos - acrobá'!$A70,'Ficha de inscrição - acrobática'!$E:$E,0)))</f>
        <v/>
      </c>
      <c r="D70" s="123" t="str">
        <f ca="1">IF(INDEX('Ficha de inscrição - acrobática'!H:H,MATCH('lista de inscritos - acrobá'!$A70,'Ficha de inscrição - acrobática'!$E:$E,0))="","",INDEX('Ficha de inscrição - acrobática'!H:H,MATCH('lista de inscritos - acrobá'!$A70,'Ficha de inscrição - acrobática'!$E:$E,0)))</f>
        <v/>
      </c>
      <c r="E70" s="123" t="str">
        <f ca="1">IF(INDEX('Ficha de inscrição - acrobática'!I:I,MATCH('lista de inscritos - acrobá'!$A70,'Ficha de inscrição - acrobática'!$E:$E,0))="","",INDEX('Ficha de inscrição - acrobática'!I:I,MATCH('lista de inscritos - acrobá'!$A70,'Ficha de inscrição - acrobática'!$E:$E,0)))</f>
        <v/>
      </c>
      <c r="F70" s="123" t="str">
        <f ca="1">IF(INDEX('Ficha de inscrição - acrobática'!J:J,MATCH('lista de inscritos - acrobá'!$A70,'Ficha de inscrição - acrobática'!$E:$E,0))="","",INDEX('Ficha de inscrição - acrobática'!J:J,MATCH('lista de inscritos - acrobá'!$A70,'Ficha de inscrição - acrobática'!$E:$E,0)))</f>
        <v/>
      </c>
      <c r="G70" s="123" t="str">
        <f ca="1">IF(INDEX('Ficha de inscrição - acrobática'!K:K,MATCH('lista de inscritos - acrobá'!$A70,'Ficha de inscrição - acrobática'!$E:$E,0))="","",INDEX('Ficha de inscrição - acrobática'!K:K,MATCH('lista de inscritos - acrobá'!$A70,'Ficha de inscrição - acrobática'!$E:$E,0)))</f>
        <v/>
      </c>
    </row>
    <row r="71" spans="1:7" s="9" customFormat="1" ht="9" customHeight="1" x14ac:dyDescent="0.3">
      <c r="A71" s="127"/>
      <c r="B71" s="130"/>
      <c r="C71" s="124"/>
      <c r="D71" s="124"/>
      <c r="E71" s="124"/>
      <c r="F71" s="124"/>
      <c r="G71" s="124"/>
    </row>
    <row r="72" spans="1:7" s="9" customFormat="1" ht="9" customHeight="1" x14ac:dyDescent="0.3">
      <c r="A72" s="128"/>
      <c r="B72" s="131"/>
      <c r="C72" s="125"/>
      <c r="D72" s="125"/>
      <c r="E72" s="125"/>
      <c r="F72" s="125"/>
      <c r="G72" s="125"/>
    </row>
    <row r="73" spans="1:7" s="9" customFormat="1" ht="9" customHeight="1" x14ac:dyDescent="0.3">
      <c r="A73" s="126">
        <v>20</v>
      </c>
      <c r="B73" s="129" t="str">
        <f ca="1">IF(INDEX('Ficha de inscrição - acrobática'!A:A,MATCH('lista de inscritos - acrobá'!$A73,'Ficha de inscrição - acrobática'!$E:$E,0))="","",INDEX('Ficha de inscrição - acrobática'!A:A,MATCH('lista de inscritos - acrobá'!$A73,'Ficha de inscrição - acrobática'!$E:$E,0)))</f>
        <v/>
      </c>
      <c r="C73" s="123" t="str">
        <f ca="1">IF(INDEX('Ficha de inscrição - acrobática'!G:G,MATCH('lista de inscritos - acrobá'!$A73,'Ficha de inscrição - acrobática'!$E:$E,0))="","",INDEX('Ficha de inscrição - acrobática'!G:G,MATCH('lista de inscritos - acrobá'!$A73,'Ficha de inscrição - acrobática'!$E:$E,0)))</f>
        <v/>
      </c>
      <c r="D73" s="123" t="str">
        <f ca="1">IF(INDEX('Ficha de inscrição - acrobática'!H:H,MATCH('lista de inscritos - acrobá'!$A73,'Ficha de inscrição - acrobática'!$E:$E,0))="","",INDEX('Ficha de inscrição - acrobática'!H:H,MATCH('lista de inscritos - acrobá'!$A73,'Ficha de inscrição - acrobática'!$E:$E,0)))</f>
        <v/>
      </c>
      <c r="E73" s="123" t="str">
        <f ca="1">IF(INDEX('Ficha de inscrição - acrobática'!I:I,MATCH('lista de inscritos - acrobá'!$A73,'Ficha de inscrição - acrobática'!$E:$E,0))="","",INDEX('Ficha de inscrição - acrobática'!I:I,MATCH('lista de inscritos - acrobá'!$A73,'Ficha de inscrição - acrobática'!$E:$E,0)))</f>
        <v/>
      </c>
      <c r="F73" s="123" t="str">
        <f ca="1">IF(INDEX('Ficha de inscrição - acrobática'!J:J,MATCH('lista de inscritos - acrobá'!$A73,'Ficha de inscrição - acrobática'!$E:$E,0))="","",INDEX('Ficha de inscrição - acrobática'!J:J,MATCH('lista de inscritos - acrobá'!$A73,'Ficha de inscrição - acrobática'!$E:$E,0)))</f>
        <v/>
      </c>
      <c r="G73" s="123" t="str">
        <f ca="1">IF(INDEX('Ficha de inscrição - acrobática'!K:K,MATCH('lista de inscritos - acrobá'!$A73,'Ficha de inscrição - acrobática'!$E:$E,0))="","",INDEX('Ficha de inscrição - acrobática'!K:K,MATCH('lista de inscritos - acrobá'!$A73,'Ficha de inscrição - acrobática'!$E:$E,0)))</f>
        <v/>
      </c>
    </row>
    <row r="74" spans="1:7" s="9" customFormat="1" ht="9" customHeight="1" x14ac:dyDescent="0.3">
      <c r="A74" s="127"/>
      <c r="B74" s="130"/>
      <c r="C74" s="124"/>
      <c r="D74" s="124"/>
      <c r="E74" s="124"/>
      <c r="F74" s="124"/>
      <c r="G74" s="124"/>
    </row>
    <row r="75" spans="1:7" s="9" customFormat="1" ht="9" customHeight="1" x14ac:dyDescent="0.3">
      <c r="A75" s="128"/>
      <c r="B75" s="131"/>
      <c r="C75" s="125"/>
      <c r="D75" s="125"/>
      <c r="E75" s="125"/>
      <c r="F75" s="125"/>
      <c r="G75" s="125"/>
    </row>
    <row r="76" spans="1:7" ht="12" customHeight="1" x14ac:dyDescent="0.3">
      <c r="A76" s="136" t="s">
        <v>2</v>
      </c>
      <c r="B76" s="138" t="s">
        <v>9</v>
      </c>
      <c r="C76" s="139" t="s">
        <v>4</v>
      </c>
      <c r="D76" s="139" t="s">
        <v>5</v>
      </c>
      <c r="E76" s="132"/>
      <c r="F76" s="133"/>
      <c r="G76" s="133"/>
    </row>
    <row r="77" spans="1:7" s="14" customFormat="1" ht="18" customHeight="1" x14ac:dyDescent="0.3">
      <c r="A77" s="137"/>
      <c r="B77" s="138"/>
      <c r="C77" s="140"/>
      <c r="D77" s="140"/>
      <c r="E77" s="134"/>
      <c r="F77" s="135"/>
      <c r="G77" s="135"/>
    </row>
    <row r="78" spans="1:7" ht="24" customHeight="1" x14ac:dyDescent="0.3">
      <c r="A78" s="29">
        <v>1</v>
      </c>
      <c r="B78" s="11" t="str">
        <f>IF('Ficha de inscrição - acrobática'!F80="","",'Ficha de inscrição - acrobática'!F80)</f>
        <v/>
      </c>
      <c r="C78" s="39" t="str">
        <f>IF(B78&lt;&gt;"",$E$10,"")</f>
        <v/>
      </c>
      <c r="D78" s="10" t="str">
        <f>'Ficha de inscrição - acrobática'!H80</f>
        <v/>
      </c>
      <c r="E78" s="134"/>
      <c r="F78" s="135"/>
      <c r="G78" s="135"/>
    </row>
    <row r="79" spans="1:7" ht="24" customHeight="1" x14ac:dyDescent="0.3">
      <c r="A79" s="29">
        <v>2</v>
      </c>
      <c r="B79" s="11" t="str">
        <f>IF('Ficha de inscrição - acrobática'!F81="","",'Ficha de inscrição - acrobática'!F81)</f>
        <v/>
      </c>
      <c r="C79" s="39" t="str">
        <f>IF(B79&lt;&gt;"",$E$10,"")</f>
        <v/>
      </c>
      <c r="D79" s="10" t="str">
        <f>'Ficha de inscrição - acrobática'!H81</f>
        <v/>
      </c>
      <c r="E79" s="134"/>
      <c r="F79" s="135"/>
      <c r="G79" s="135"/>
    </row>
    <row r="80" spans="1:7" ht="24" customHeight="1" x14ac:dyDescent="0.3">
      <c r="A80" s="29">
        <v>3</v>
      </c>
      <c r="B80" s="11" t="str">
        <f>IF('Ficha de inscrição - acrobática'!F82="","",'Ficha de inscrição - acrobática'!F82)</f>
        <v/>
      </c>
      <c r="C80" s="39" t="str">
        <f>IF(B80&lt;&gt;"",$E$10,"")</f>
        <v/>
      </c>
      <c r="D80" s="10" t="str">
        <f>'Ficha de inscrição - acrobática'!H82</f>
        <v/>
      </c>
      <c r="E80" s="134"/>
      <c r="F80" s="135"/>
      <c r="G80" s="135"/>
    </row>
    <row r="81" spans="1:7" ht="24" customHeight="1" x14ac:dyDescent="0.3">
      <c r="A81" s="29">
        <v>4</v>
      </c>
      <c r="B81" s="11" t="str">
        <f>IF('Ficha de inscrição - acrobática'!F83="","",'Ficha de inscrição - acrobática'!F83)</f>
        <v/>
      </c>
      <c r="C81" s="39" t="str">
        <f>IF(B81&lt;&gt;"",$E$10,"")</f>
        <v/>
      </c>
      <c r="D81" s="10" t="str">
        <f>'Ficha de inscrição - acrobática'!H83</f>
        <v/>
      </c>
      <c r="E81" s="134"/>
      <c r="F81" s="135"/>
      <c r="G81" s="135"/>
    </row>
  </sheetData>
  <sheetProtection algorithmName="SHA-512" hashValue="Ni04iJvfdHutK3CSeTOawGBF45mChRZxTyXtY+jSa8Ra5h+qVo8gdO3GT6hE7lV83vtFOlssGr367s0qyynD+A==" saltValue="Hq84YwH9+L/8Gcv7o/u8hQ==" spinCount="100000" sheet="1" objects="1" scenarios="1" autoFilter="0"/>
  <mergeCells count="159">
    <mergeCell ref="E76:G81"/>
    <mergeCell ref="A76:A77"/>
    <mergeCell ref="B76:B77"/>
    <mergeCell ref="C76:C77"/>
    <mergeCell ref="D76:D77"/>
    <mergeCell ref="A3:B6"/>
    <mergeCell ref="A10:B11"/>
    <mergeCell ref="G13:G14"/>
    <mergeCell ref="A13:A14"/>
    <mergeCell ref="B13:B14"/>
    <mergeCell ref="C13:C14"/>
    <mergeCell ref="D13:D14"/>
    <mergeCell ref="E13:E14"/>
    <mergeCell ref="F13:F14"/>
    <mergeCell ref="E9:G9"/>
    <mergeCell ref="F16:F18"/>
    <mergeCell ref="G16:G18"/>
    <mergeCell ref="A19:A21"/>
    <mergeCell ref="B19:B21"/>
    <mergeCell ref="C19:C21"/>
    <mergeCell ref="D19:D21"/>
    <mergeCell ref="E19:E21"/>
    <mergeCell ref="F19:F21"/>
    <mergeCell ref="G19:G21"/>
    <mergeCell ref="A16:A18"/>
    <mergeCell ref="B16:B18"/>
    <mergeCell ref="C16:C18"/>
    <mergeCell ref="D16:D18"/>
    <mergeCell ref="E16:E18"/>
    <mergeCell ref="F22:F24"/>
    <mergeCell ref="G22:G24"/>
    <mergeCell ref="A25:A27"/>
    <mergeCell ref="B25:B27"/>
    <mergeCell ref="C25:C27"/>
    <mergeCell ref="D25:D27"/>
    <mergeCell ref="E25:E27"/>
    <mergeCell ref="F25:F27"/>
    <mergeCell ref="G25:G27"/>
    <mergeCell ref="A22:A24"/>
    <mergeCell ref="B22:B24"/>
    <mergeCell ref="C22:C24"/>
    <mergeCell ref="D22:D24"/>
    <mergeCell ref="E22:E24"/>
    <mergeCell ref="F28:F30"/>
    <mergeCell ref="G28:G30"/>
    <mergeCell ref="A31:A33"/>
    <mergeCell ref="B31:B33"/>
    <mergeCell ref="C31:C33"/>
    <mergeCell ref="D31:D33"/>
    <mergeCell ref="E31:E33"/>
    <mergeCell ref="F31:F33"/>
    <mergeCell ref="G31:G33"/>
    <mergeCell ref="A28:A30"/>
    <mergeCell ref="B28:B30"/>
    <mergeCell ref="C28:C30"/>
    <mergeCell ref="D28:D30"/>
    <mergeCell ref="E28:E30"/>
    <mergeCell ref="F34:F36"/>
    <mergeCell ref="G34:G36"/>
    <mergeCell ref="A37:A39"/>
    <mergeCell ref="B37:B39"/>
    <mergeCell ref="C37:C39"/>
    <mergeCell ref="D37:D39"/>
    <mergeCell ref="E37:E39"/>
    <mergeCell ref="F37:F39"/>
    <mergeCell ref="G37:G39"/>
    <mergeCell ref="A34:A36"/>
    <mergeCell ref="B34:B36"/>
    <mergeCell ref="C34:C36"/>
    <mergeCell ref="D34:D36"/>
    <mergeCell ref="E34:E36"/>
    <mergeCell ref="F40:F42"/>
    <mergeCell ref="G40:G42"/>
    <mergeCell ref="A43:A45"/>
    <mergeCell ref="B43:B45"/>
    <mergeCell ref="C43:C45"/>
    <mergeCell ref="D43:D45"/>
    <mergeCell ref="E43:E45"/>
    <mergeCell ref="F43:F45"/>
    <mergeCell ref="G43:G45"/>
    <mergeCell ref="A40:A42"/>
    <mergeCell ref="B40:B42"/>
    <mergeCell ref="C40:C42"/>
    <mergeCell ref="D40:D42"/>
    <mergeCell ref="E40:E42"/>
    <mergeCell ref="F46:F48"/>
    <mergeCell ref="G46:G48"/>
    <mergeCell ref="A49:A51"/>
    <mergeCell ref="B49:B51"/>
    <mergeCell ref="C49:C51"/>
    <mergeCell ref="D49:D51"/>
    <mergeCell ref="E49:E51"/>
    <mergeCell ref="F49:F51"/>
    <mergeCell ref="G49:G51"/>
    <mergeCell ref="A46:A48"/>
    <mergeCell ref="B46:B48"/>
    <mergeCell ref="C46:C48"/>
    <mergeCell ref="D46:D48"/>
    <mergeCell ref="E46:E48"/>
    <mergeCell ref="F52:F54"/>
    <mergeCell ref="G52:G54"/>
    <mergeCell ref="A55:A57"/>
    <mergeCell ref="B55:B57"/>
    <mergeCell ref="C55:C57"/>
    <mergeCell ref="D55:D57"/>
    <mergeCell ref="E55:E57"/>
    <mergeCell ref="F55:F57"/>
    <mergeCell ref="G55:G57"/>
    <mergeCell ref="A52:A54"/>
    <mergeCell ref="B52:B54"/>
    <mergeCell ref="C52:C54"/>
    <mergeCell ref="D52:D54"/>
    <mergeCell ref="E52:E54"/>
    <mergeCell ref="E67:E69"/>
    <mergeCell ref="F67:F69"/>
    <mergeCell ref="G67:G69"/>
    <mergeCell ref="A64:A66"/>
    <mergeCell ref="B64:B66"/>
    <mergeCell ref="C64:C66"/>
    <mergeCell ref="D64:D66"/>
    <mergeCell ref="E64:E66"/>
    <mergeCell ref="F58:F60"/>
    <mergeCell ref="G58:G60"/>
    <mergeCell ref="A61:A63"/>
    <mergeCell ref="B61:B63"/>
    <mergeCell ref="C61:C63"/>
    <mergeCell ref="D61:D63"/>
    <mergeCell ref="E61:E63"/>
    <mergeCell ref="F61:F63"/>
    <mergeCell ref="G61:G63"/>
    <mergeCell ref="A58:A60"/>
    <mergeCell ref="B58:B60"/>
    <mergeCell ref="C58:C60"/>
    <mergeCell ref="D58:D60"/>
    <mergeCell ref="E58:E60"/>
    <mergeCell ref="C3:G4"/>
    <mergeCell ref="D6:G6"/>
    <mergeCell ref="D7:G7"/>
    <mergeCell ref="E10:G11"/>
    <mergeCell ref="F70:F72"/>
    <mergeCell ref="G70:G72"/>
    <mergeCell ref="A73:A75"/>
    <mergeCell ref="B73:B75"/>
    <mergeCell ref="C73:C75"/>
    <mergeCell ref="D73:D75"/>
    <mergeCell ref="E73:E75"/>
    <mergeCell ref="F73:F75"/>
    <mergeCell ref="G73:G75"/>
    <mergeCell ref="A70:A72"/>
    <mergeCell ref="B70:B72"/>
    <mergeCell ref="C70:C72"/>
    <mergeCell ref="D70:D72"/>
    <mergeCell ref="E70:E72"/>
    <mergeCell ref="F64:F66"/>
    <mergeCell ref="G64:G66"/>
    <mergeCell ref="A67:A69"/>
    <mergeCell ref="B67:B69"/>
    <mergeCell ref="C67:C69"/>
    <mergeCell ref="D67:D69"/>
  </mergeCells>
  <conditionalFormatting sqref="C76:C77 D76:D81 B78:B81">
    <cfRule type="cellIs" dxfId="12" priority="5" operator="equal">
      <formula>0</formula>
    </cfRule>
  </conditionalFormatting>
  <dataValidations count="2">
    <dataValidation allowBlank="1" showInputMessage="1" showErrorMessage="1" prompt="se aparecer FALSO é porque faltam preencher dados na ficha de inscrição - acrobática_x000a_" sqref="C78:C81" xr:uid="{00000000-0002-0000-0200-000000000000}"/>
    <dataValidation allowBlank="1" showInputMessage="1" showErrorMessage="1" prompt="Se aparecer FALSO é sinal faltam preencher dados na ficha de inscrição - acrobática_x000a_" sqref="B22:G22 B16:G16 B19:G19 B31:G31 B40:G40 B49:G49 B58:G58 B25:G25 B34:G34 B43:G43 B52:G52 B61:G61 B28:G28 B37:G37 B46:G46 B55:G55 B64:G64 B67:G67 B70:G70 B73:G73" xr:uid="{00000000-0002-0000-02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89"/>
  <sheetViews>
    <sheetView showGridLines="0" view="pageBreakPreview" topLeftCell="D1" zoomScale="70" zoomScaleNormal="100" zoomScaleSheetLayoutView="70" workbookViewId="0">
      <pane ySplit="17" topLeftCell="A18" activePane="bottomLeft" state="frozen"/>
      <selection activeCell="D1" sqref="D1"/>
      <selection pane="bottomLeft" activeCell="F33" sqref="F33"/>
    </sheetView>
  </sheetViews>
  <sheetFormatPr defaultColWidth="9.109375" defaultRowHeight="14.4" x14ac:dyDescent="0.3"/>
  <cols>
    <col min="1" max="1" width="9.109375" style="22" hidden="1" customWidth="1"/>
    <col min="2" max="2" width="10.5546875" style="5" hidden="1" customWidth="1"/>
    <col min="3" max="3" width="10.5546875" style="23" hidden="1" customWidth="1"/>
    <col min="4" max="4" width="20.5546875" style="30" customWidth="1"/>
    <col min="5" max="5" width="5.109375" style="30" customWidth="1"/>
    <col min="6" max="6" width="49.88671875" style="1" customWidth="1"/>
    <col min="7" max="7" width="44.6640625" style="6" customWidth="1"/>
    <col min="8" max="8" width="15.44140625" style="6" customWidth="1"/>
    <col min="9" max="9" width="10.6640625" style="6" customWidth="1"/>
    <col min="10" max="10" width="7.88671875" style="1" customWidth="1"/>
    <col min="11" max="11" width="8" style="1" customWidth="1"/>
    <col min="12" max="12" width="14.33203125" style="1" customWidth="1"/>
    <col min="13" max="13" width="19.6640625" style="1" customWidth="1"/>
    <col min="14" max="36" width="9.109375" style="1" customWidth="1"/>
    <col min="37" max="16384" width="9.109375" style="1"/>
  </cols>
  <sheetData>
    <row r="1" spans="1:15" ht="33.75" customHeight="1" x14ac:dyDescent="0.3">
      <c r="B1" s="21"/>
      <c r="C1" s="21"/>
      <c r="F1" s="22"/>
      <c r="G1" s="24"/>
      <c r="H1" s="24"/>
      <c r="I1" s="24"/>
      <c r="J1" s="22"/>
      <c r="K1" s="22"/>
      <c r="L1" s="22"/>
      <c r="M1" s="22"/>
      <c r="N1" s="22">
        <f>COUNTA(G9:H9,I9,M9)</f>
        <v>0</v>
      </c>
      <c r="O1" s="22">
        <v>4</v>
      </c>
    </row>
    <row r="2" spans="1:15" ht="18.75" customHeight="1" x14ac:dyDescent="0.3">
      <c r="B2" s="23"/>
      <c r="F2" s="22"/>
      <c r="G2" s="24"/>
      <c r="H2" s="24"/>
      <c r="I2" s="24"/>
      <c r="J2" s="22"/>
      <c r="K2" s="22"/>
      <c r="L2" s="22"/>
      <c r="M2" s="22"/>
      <c r="N2" s="22"/>
      <c r="O2" s="22"/>
    </row>
    <row r="3" spans="1:15" ht="18" customHeight="1" x14ac:dyDescent="0.3">
      <c r="B3" s="141"/>
      <c r="C3" s="141"/>
      <c r="D3" s="141"/>
      <c r="E3" s="141"/>
      <c r="F3" s="141"/>
      <c r="G3" s="156" t="str">
        <f ca="1">"Ficha de inscrição"&amp;" "&amp;LISTAS!A7&amp;"/"&amp;LISTAS!B2</f>
        <v>Ficha de inscrição 2021/2022</v>
      </c>
      <c r="H3" s="156"/>
      <c r="I3" s="156"/>
      <c r="J3" s="156"/>
      <c r="K3" s="156"/>
      <c r="L3" s="156"/>
      <c r="M3" s="156"/>
      <c r="N3" s="22"/>
      <c r="O3" s="22"/>
    </row>
    <row r="4" spans="1:15" ht="15" customHeight="1" x14ac:dyDescent="0.3">
      <c r="B4" s="141"/>
      <c r="C4" s="141"/>
      <c r="D4" s="141"/>
      <c r="E4" s="141"/>
      <c r="F4" s="141"/>
      <c r="G4" s="156"/>
      <c r="H4" s="156"/>
      <c r="I4" s="156"/>
      <c r="J4" s="156"/>
      <c r="K4" s="156"/>
      <c r="L4" s="156"/>
      <c r="M4" s="156"/>
      <c r="N4" s="22"/>
      <c r="O4" s="22"/>
    </row>
    <row r="5" spans="1:15" ht="21" customHeight="1" x14ac:dyDescent="0.3">
      <c r="B5" s="141"/>
      <c r="C5" s="141"/>
      <c r="D5" s="141"/>
      <c r="E5" s="141"/>
      <c r="F5" s="141"/>
      <c r="G5" s="156"/>
      <c r="H5" s="156"/>
      <c r="I5" s="156"/>
      <c r="J5" s="156"/>
      <c r="K5" s="156"/>
      <c r="L5" s="156"/>
      <c r="M5" s="156"/>
      <c r="N5" s="22"/>
      <c r="O5" s="22"/>
    </row>
    <row r="6" spans="1:15" ht="19.2" customHeight="1" x14ac:dyDescent="0.3">
      <c r="B6" s="141"/>
      <c r="C6" s="141"/>
      <c r="D6" s="141"/>
      <c r="E6" s="141"/>
      <c r="F6" s="141"/>
      <c r="G6" s="157" t="str">
        <f>IF(COUNTA(G9:H9,I9,M9,I6,I7)&lt;6,"Falta preencher","")</f>
        <v>Falta preencher</v>
      </c>
      <c r="H6" s="107" t="s">
        <v>117</v>
      </c>
      <c r="I6" s="120"/>
      <c r="J6" s="120"/>
      <c r="K6" s="120"/>
      <c r="L6" s="120"/>
      <c r="M6" s="91"/>
      <c r="N6" s="22"/>
      <c r="O6" s="22"/>
    </row>
    <row r="7" spans="1:15" ht="19.2" customHeight="1" x14ac:dyDescent="0.3">
      <c r="B7" s="27"/>
      <c r="C7" s="27"/>
      <c r="D7" s="37"/>
      <c r="E7" s="37"/>
      <c r="F7" s="27"/>
      <c r="G7" s="157"/>
      <c r="H7" s="107" t="s">
        <v>118</v>
      </c>
      <c r="I7" s="121"/>
      <c r="J7" s="120"/>
      <c r="K7" s="120"/>
      <c r="L7" s="120"/>
      <c r="M7" s="91"/>
      <c r="N7" s="22"/>
      <c r="O7" s="22"/>
    </row>
    <row r="8" spans="1:15" ht="22.5" customHeight="1" x14ac:dyDescent="0.3">
      <c r="A8" s="41"/>
      <c r="B8" s="27"/>
      <c r="C8" s="27"/>
      <c r="D8" s="37"/>
      <c r="E8" s="37"/>
      <c r="F8" s="27"/>
      <c r="G8" s="92" t="s">
        <v>116</v>
      </c>
      <c r="H8" s="92" t="s">
        <v>10</v>
      </c>
      <c r="I8" s="193" t="s">
        <v>4</v>
      </c>
      <c r="J8" s="193"/>
      <c r="K8" s="193"/>
      <c r="L8" s="193"/>
      <c r="M8" s="93" t="s">
        <v>108</v>
      </c>
      <c r="N8" s="22"/>
      <c r="O8" s="22"/>
    </row>
    <row r="9" spans="1:15" ht="27" customHeight="1" x14ac:dyDescent="0.2">
      <c r="A9" s="42"/>
      <c r="D9" s="80"/>
      <c r="E9" s="80"/>
      <c r="F9" s="80"/>
      <c r="G9" s="94"/>
      <c r="H9" s="95"/>
      <c r="I9" s="199"/>
      <c r="J9" s="199"/>
      <c r="K9" s="199"/>
      <c r="L9" s="199"/>
      <c r="M9" s="200"/>
      <c r="N9" s="22"/>
      <c r="O9" s="22"/>
    </row>
    <row r="10" spans="1:15" ht="27" customHeight="1" x14ac:dyDescent="0.2">
      <c r="A10" s="42"/>
      <c r="B10" s="80"/>
      <c r="C10" s="80"/>
      <c r="D10" s="80"/>
      <c r="E10" s="142" t="str">
        <f ca="1">Índice!C9</f>
        <v>José Emanuel Rocha 2011-2022</v>
      </c>
      <c r="F10" s="142"/>
      <c r="G10" s="94"/>
      <c r="H10" s="95"/>
      <c r="I10" s="199"/>
      <c r="J10" s="199"/>
      <c r="K10" s="199"/>
      <c r="L10" s="199"/>
      <c r="M10" s="200"/>
      <c r="N10" s="22"/>
      <c r="O10" s="22"/>
    </row>
    <row r="11" spans="1:15" s="2" customFormat="1" ht="3.75" customHeight="1" x14ac:dyDescent="0.3">
      <c r="A11" s="28"/>
      <c r="B11" s="8"/>
      <c r="C11" s="8"/>
      <c r="D11" s="37"/>
      <c r="E11" s="161"/>
      <c r="F11" s="161"/>
      <c r="G11" s="28"/>
      <c r="H11" s="28"/>
      <c r="I11" s="28"/>
      <c r="J11" s="28"/>
      <c r="K11" s="28"/>
      <c r="L11" s="28"/>
    </row>
    <row r="12" spans="1:15" ht="12" customHeight="1" x14ac:dyDescent="0.3">
      <c r="A12" s="57"/>
      <c r="B12" s="191" t="s">
        <v>12</v>
      </c>
      <c r="C12" s="82"/>
      <c r="D12" s="9"/>
      <c r="E12" s="172" t="s">
        <v>111</v>
      </c>
      <c r="F12" s="172" t="s">
        <v>112</v>
      </c>
      <c r="G12" s="186" t="s">
        <v>4</v>
      </c>
      <c r="H12" s="195" t="s">
        <v>5</v>
      </c>
      <c r="I12" s="195" t="s">
        <v>6</v>
      </c>
      <c r="J12" s="176" t="s">
        <v>13</v>
      </c>
      <c r="K12" s="197" t="s">
        <v>110</v>
      </c>
      <c r="L12" s="194" t="s">
        <v>22</v>
      </c>
      <c r="M12" s="172" t="s">
        <v>14</v>
      </c>
      <c r="N12" s="22"/>
      <c r="O12" s="22"/>
    </row>
    <row r="13" spans="1:15" s="3" customFormat="1" ht="18" customHeight="1" x14ac:dyDescent="0.3">
      <c r="A13" s="58"/>
      <c r="B13" s="192"/>
      <c r="C13" s="82"/>
      <c r="D13" s="37"/>
      <c r="E13" s="176"/>
      <c r="F13" s="176"/>
      <c r="G13" s="187"/>
      <c r="H13" s="196"/>
      <c r="I13" s="196"/>
      <c r="J13" s="176"/>
      <c r="K13" s="198"/>
      <c r="L13" s="171"/>
      <c r="M13" s="176"/>
    </row>
    <row r="14" spans="1:15" s="2" customFormat="1" ht="3.75" customHeight="1" thickBot="1" x14ac:dyDescent="0.35">
      <c r="A14" s="28"/>
      <c r="B14" s="28"/>
      <c r="C14" s="28"/>
      <c r="D14" s="14"/>
      <c r="E14" s="14"/>
      <c r="F14" s="28"/>
      <c r="G14" s="28"/>
      <c r="H14" s="28"/>
      <c r="I14" s="28"/>
      <c r="J14" s="28"/>
      <c r="K14" s="28"/>
      <c r="L14" s="28"/>
      <c r="M14" s="28"/>
    </row>
    <row r="15" spans="1:15" s="2" customFormat="1" ht="18.75" customHeight="1" thickTop="1" x14ac:dyDescent="0.3">
      <c r="A15" s="15"/>
      <c r="B15" s="33" t="s">
        <v>15</v>
      </c>
      <c r="C15" s="83"/>
      <c r="D15" s="9"/>
      <c r="E15" s="162" t="s">
        <v>114</v>
      </c>
      <c r="F15" s="101" t="s">
        <v>16</v>
      </c>
      <c r="G15" s="183" t="s">
        <v>115</v>
      </c>
      <c r="H15" s="180" t="s">
        <v>11</v>
      </c>
      <c r="I15" s="188" t="s">
        <v>20</v>
      </c>
      <c r="J15" s="188" t="s">
        <v>18</v>
      </c>
      <c r="K15" s="180">
        <f>IF(F15="","",3)</f>
        <v>3</v>
      </c>
      <c r="L15" s="102">
        <v>36231</v>
      </c>
      <c r="M15" s="103">
        <v>1234567898</v>
      </c>
    </row>
    <row r="16" spans="1:15" s="4" customFormat="1" ht="18.75" customHeight="1" x14ac:dyDescent="0.3">
      <c r="A16" s="16"/>
      <c r="B16" s="18">
        <v>12</v>
      </c>
      <c r="C16" s="84"/>
      <c r="D16" s="9"/>
      <c r="E16" s="163"/>
      <c r="F16" s="96" t="s">
        <v>19</v>
      </c>
      <c r="G16" s="184"/>
      <c r="H16" s="181"/>
      <c r="I16" s="189"/>
      <c r="J16" s="189"/>
      <c r="K16" s="181"/>
      <c r="L16" s="97">
        <v>35865</v>
      </c>
      <c r="M16" s="104">
        <v>9876543211</v>
      </c>
      <c r="N16" s="37"/>
      <c r="O16" s="37"/>
    </row>
    <row r="17" spans="1:13" s="4" customFormat="1" ht="18.75" customHeight="1" thickBot="1" x14ac:dyDescent="0.35">
      <c r="A17" s="17"/>
      <c r="B17" s="19"/>
      <c r="C17" s="85"/>
      <c r="D17" s="37"/>
      <c r="E17" s="164"/>
      <c r="F17" s="105" t="s">
        <v>121</v>
      </c>
      <c r="G17" s="185"/>
      <c r="H17" s="182"/>
      <c r="I17" s="190"/>
      <c r="J17" s="190"/>
      <c r="K17" s="182"/>
      <c r="L17" s="113">
        <v>36282</v>
      </c>
      <c r="M17" s="106">
        <v>123456789</v>
      </c>
    </row>
    <row r="18" spans="1:13" s="4" customFormat="1" ht="18.75" customHeight="1" x14ac:dyDescent="0.3">
      <c r="A18" s="158" t="str">
        <f>IF(B18=0,"",IF(B18=2,F18&amp;" / "&amp;F19,IF(B18=3,F18&amp;" / "&amp;F19&amp;" / "&amp;F20)))</f>
        <v/>
      </c>
      <c r="B18" s="165">
        <f>COUNTA(F18:F20)</f>
        <v>0</v>
      </c>
      <c r="D18" s="37"/>
      <c r="E18" s="168">
        <v>1</v>
      </c>
      <c r="F18" s="98"/>
      <c r="G18" s="154" t="str">
        <f>IF(F18="","",$I$9)</f>
        <v/>
      </c>
      <c r="H18" s="178" t="str">
        <f>IF(F18="","",$M$9)</f>
        <v/>
      </c>
      <c r="I18" s="178" t="str">
        <f>IF(B18&lt;1,"",IF(B18=2,"par",IF(B18=3,"trio")))</f>
        <v/>
      </c>
      <c r="J18" s="174"/>
      <c r="K18" s="174"/>
      <c r="L18" s="99"/>
      <c r="M18" s="100"/>
    </row>
    <row r="19" spans="1:13" s="4" customFormat="1" ht="18.75" customHeight="1" x14ac:dyDescent="0.3">
      <c r="A19" s="159"/>
      <c r="B19" s="166"/>
      <c r="D19" s="37"/>
      <c r="E19" s="168"/>
      <c r="F19" s="35"/>
      <c r="G19" s="154"/>
      <c r="H19" s="178"/>
      <c r="I19" s="178"/>
      <c r="J19" s="174"/>
      <c r="K19" s="174"/>
      <c r="L19" s="60"/>
      <c r="M19" s="44"/>
    </row>
    <row r="20" spans="1:13" s="4" customFormat="1" ht="18.75" customHeight="1" thickBot="1" x14ac:dyDescent="0.35">
      <c r="A20" s="160"/>
      <c r="B20" s="167"/>
      <c r="D20" s="37"/>
      <c r="E20" s="169"/>
      <c r="F20" s="36"/>
      <c r="G20" s="155"/>
      <c r="H20" s="179"/>
      <c r="I20" s="179"/>
      <c r="J20" s="175"/>
      <c r="K20" s="175"/>
      <c r="L20" s="47"/>
      <c r="M20" s="48"/>
    </row>
    <row r="21" spans="1:13" s="2" customFormat="1" ht="18.75" customHeight="1" x14ac:dyDescent="0.3">
      <c r="A21" s="158" t="str">
        <f t="shared" ref="A21" si="0">IF(B21=0,"",IF(B21=2,F21&amp;" / "&amp;F22,IF(B21=3,F21&amp;" / "&amp;F22&amp;" / "&amp;F23)))</f>
        <v/>
      </c>
      <c r="B21" s="165">
        <f t="shared" ref="B21" si="1">COUNTA(F21:F23)</f>
        <v>0</v>
      </c>
      <c r="D21" s="37"/>
      <c r="E21" s="170">
        <v>2</v>
      </c>
      <c r="F21" s="34"/>
      <c r="G21" s="153" t="str">
        <f>IF(F21="","",$I$9)</f>
        <v/>
      </c>
      <c r="H21" s="177" t="str">
        <f>IF(F21="","",$M$9)</f>
        <v/>
      </c>
      <c r="I21" s="177" t="str">
        <f t="shared" ref="I21" si="2">IF(B21&lt;1,"",IF(B21=2,"par",IF(B21=3,"trio")))</f>
        <v/>
      </c>
      <c r="J21" s="173"/>
      <c r="K21" s="173"/>
      <c r="L21" s="45"/>
      <c r="M21" s="46"/>
    </row>
    <row r="22" spans="1:13" s="4" customFormat="1" ht="18.75" customHeight="1" x14ac:dyDescent="0.3">
      <c r="A22" s="159"/>
      <c r="B22" s="166"/>
      <c r="D22" s="37"/>
      <c r="E22" s="168"/>
      <c r="F22" s="35"/>
      <c r="G22" s="154"/>
      <c r="H22" s="178"/>
      <c r="I22" s="178"/>
      <c r="J22" s="174"/>
      <c r="K22" s="174"/>
      <c r="L22" s="60"/>
      <c r="M22" s="44"/>
    </row>
    <row r="23" spans="1:13" s="4" customFormat="1" ht="18.75" customHeight="1" thickBot="1" x14ac:dyDescent="0.35">
      <c r="A23" s="160"/>
      <c r="B23" s="167"/>
      <c r="D23" s="37"/>
      <c r="E23" s="169"/>
      <c r="F23" s="36"/>
      <c r="G23" s="155"/>
      <c r="H23" s="179"/>
      <c r="I23" s="179"/>
      <c r="J23" s="175"/>
      <c r="K23" s="175"/>
      <c r="L23" s="47"/>
      <c r="M23" s="48"/>
    </row>
    <row r="24" spans="1:13" s="2" customFormat="1" ht="18.75" customHeight="1" x14ac:dyDescent="0.3">
      <c r="A24" s="158" t="str">
        <f t="shared" ref="A24" si="3">IF(B24=0,"",IF(B24=2,F24&amp;" / "&amp;F25,IF(B24=3,F24&amp;" / "&amp;F25&amp;" / "&amp;F26)))</f>
        <v/>
      </c>
      <c r="B24" s="165">
        <f t="shared" ref="B24" si="4">COUNTA(F24:F26)</f>
        <v>0</v>
      </c>
      <c r="D24" s="37"/>
      <c r="E24" s="170">
        <v>3</v>
      </c>
      <c r="F24" s="34"/>
      <c r="G24" s="153" t="str">
        <f>IF(F24="","",$I$9)</f>
        <v/>
      </c>
      <c r="H24" s="177" t="str">
        <f>IF(F24="","",$M$9)</f>
        <v/>
      </c>
      <c r="I24" s="177" t="str">
        <f t="shared" ref="I24" si="5">IF(B24&lt;1,"",IF(B24=2,"par",IF(B24=3,"trio")))</f>
        <v/>
      </c>
      <c r="J24" s="173"/>
      <c r="K24" s="173"/>
      <c r="L24" s="45"/>
      <c r="M24" s="46"/>
    </row>
    <row r="25" spans="1:13" s="4" customFormat="1" ht="18.75" customHeight="1" x14ac:dyDescent="0.3">
      <c r="A25" s="159"/>
      <c r="B25" s="166"/>
      <c r="D25" s="37"/>
      <c r="E25" s="168"/>
      <c r="F25" s="35"/>
      <c r="G25" s="154"/>
      <c r="H25" s="178"/>
      <c r="I25" s="178"/>
      <c r="J25" s="174"/>
      <c r="K25" s="174"/>
      <c r="L25" s="60"/>
      <c r="M25" s="44"/>
    </row>
    <row r="26" spans="1:13" s="4" customFormat="1" ht="18.75" customHeight="1" thickBot="1" x14ac:dyDescent="0.35">
      <c r="A26" s="160"/>
      <c r="B26" s="167"/>
      <c r="D26" s="37"/>
      <c r="E26" s="169"/>
      <c r="F26" s="36"/>
      <c r="G26" s="155"/>
      <c r="H26" s="179"/>
      <c r="I26" s="179"/>
      <c r="J26" s="175"/>
      <c r="K26" s="175"/>
      <c r="L26" s="47"/>
      <c r="M26" s="48"/>
    </row>
    <row r="27" spans="1:13" s="2" customFormat="1" ht="18.75" customHeight="1" x14ac:dyDescent="0.3">
      <c r="A27" s="158" t="str">
        <f t="shared" ref="A27" si="6">IF(B27=0,"",IF(B27=2,F27&amp;" / "&amp;F28,IF(B27=3,F27&amp;" / "&amp;F28&amp;" / "&amp;F29)))</f>
        <v/>
      </c>
      <c r="B27" s="165">
        <f t="shared" ref="B27" si="7">COUNTA(F27:F29)</f>
        <v>0</v>
      </c>
      <c r="D27" s="37"/>
      <c r="E27" s="170">
        <v>4</v>
      </c>
      <c r="F27" s="34"/>
      <c r="G27" s="153" t="str">
        <f>IF(F27="","",$I$9)</f>
        <v/>
      </c>
      <c r="H27" s="177" t="str">
        <f>IF(F27="","",$M$9)</f>
        <v/>
      </c>
      <c r="I27" s="177" t="str">
        <f t="shared" ref="I27" si="8">IF(B27&lt;1,"",IF(B27=2,"par",IF(B27=3,"trio")))</f>
        <v/>
      </c>
      <c r="J27" s="173"/>
      <c r="K27" s="173"/>
      <c r="L27" s="45"/>
      <c r="M27" s="46"/>
    </row>
    <row r="28" spans="1:13" s="4" customFormat="1" ht="18.75" customHeight="1" x14ac:dyDescent="0.3">
      <c r="A28" s="159"/>
      <c r="B28" s="166"/>
      <c r="D28" s="37"/>
      <c r="E28" s="168"/>
      <c r="F28" s="35"/>
      <c r="G28" s="154"/>
      <c r="H28" s="178"/>
      <c r="I28" s="178"/>
      <c r="J28" s="174"/>
      <c r="K28" s="174"/>
      <c r="L28" s="61"/>
      <c r="M28" s="44"/>
    </row>
    <row r="29" spans="1:13" s="4" customFormat="1" ht="18.75" customHeight="1" thickBot="1" x14ac:dyDescent="0.35">
      <c r="A29" s="160"/>
      <c r="B29" s="167"/>
      <c r="D29" s="37"/>
      <c r="E29" s="169"/>
      <c r="F29" s="36"/>
      <c r="G29" s="155"/>
      <c r="H29" s="179"/>
      <c r="I29" s="179"/>
      <c r="J29" s="175"/>
      <c r="K29" s="175"/>
      <c r="L29" s="47"/>
      <c r="M29" s="48"/>
    </row>
    <row r="30" spans="1:13" s="37" customFormat="1" ht="18.75" customHeight="1" x14ac:dyDescent="0.3">
      <c r="A30" s="158" t="str">
        <f t="shared" ref="A30" si="9">IF(B30=0,"",IF(B30=2,F30&amp;" / "&amp;F31,IF(B30=3,F30&amp;" / "&amp;F31&amp;" / "&amp;F32)))</f>
        <v/>
      </c>
      <c r="B30" s="165">
        <f>COUNTA(F30:F32)</f>
        <v>0</v>
      </c>
      <c r="E30" s="170">
        <v>5</v>
      </c>
      <c r="F30" s="34"/>
      <c r="G30" s="153" t="str">
        <f>IF(F30="","",$I$9)</f>
        <v/>
      </c>
      <c r="H30" s="177" t="str">
        <f>IF(F30="","",$M$9)</f>
        <v/>
      </c>
      <c r="I30" s="177" t="str">
        <f t="shared" ref="I30" si="10">IF(B30&lt;1,"",IF(B30=2,"par",IF(B30=3,"trio")))</f>
        <v/>
      </c>
      <c r="J30" s="173"/>
      <c r="K30" s="173"/>
      <c r="L30" s="45"/>
      <c r="M30" s="46"/>
    </row>
    <row r="31" spans="1:13" s="37" customFormat="1" ht="18.75" customHeight="1" x14ac:dyDescent="0.3">
      <c r="A31" s="159"/>
      <c r="B31" s="166"/>
      <c r="E31" s="168"/>
      <c r="F31" s="35"/>
      <c r="G31" s="154"/>
      <c r="H31" s="178"/>
      <c r="I31" s="178"/>
      <c r="J31" s="174"/>
      <c r="K31" s="174"/>
      <c r="L31" s="60"/>
      <c r="M31" s="44"/>
    </row>
    <row r="32" spans="1:13" s="37" customFormat="1" ht="18.75" customHeight="1" thickBot="1" x14ac:dyDescent="0.35">
      <c r="A32" s="160"/>
      <c r="B32" s="167"/>
      <c r="E32" s="169"/>
      <c r="F32" s="36"/>
      <c r="G32" s="155"/>
      <c r="H32" s="179"/>
      <c r="I32" s="179"/>
      <c r="J32" s="175"/>
      <c r="K32" s="175"/>
      <c r="L32" s="47"/>
      <c r="M32" s="48"/>
    </row>
    <row r="33" spans="1:13" s="37" customFormat="1" ht="18.75" customHeight="1" x14ac:dyDescent="0.3">
      <c r="A33" s="158" t="str">
        <f t="shared" ref="A33" si="11">IF(B33=0,"",IF(B33=2,F33&amp;" / "&amp;F34,IF(B33=3,F33&amp;" / "&amp;F34&amp;" / "&amp;F35)))</f>
        <v/>
      </c>
      <c r="B33" s="165">
        <f t="shared" ref="B33" si="12">COUNTA(F33:F35)</f>
        <v>0</v>
      </c>
      <c r="E33" s="170">
        <v>6</v>
      </c>
      <c r="F33" s="34"/>
      <c r="G33" s="153" t="str">
        <f>IF(F33="","",$I$9)</f>
        <v/>
      </c>
      <c r="H33" s="177" t="str">
        <f>IF(F33="","",$M$9)</f>
        <v/>
      </c>
      <c r="I33" s="177" t="str">
        <f t="shared" ref="I33" si="13">IF(B33&lt;1,"",IF(B33=2,"par",IF(B33=3,"trio")))</f>
        <v/>
      </c>
      <c r="J33" s="173"/>
      <c r="K33" s="173"/>
      <c r="L33" s="45"/>
      <c r="M33" s="46"/>
    </row>
    <row r="34" spans="1:13" s="37" customFormat="1" ht="18.75" customHeight="1" x14ac:dyDescent="0.3">
      <c r="A34" s="159"/>
      <c r="B34" s="166"/>
      <c r="E34" s="168"/>
      <c r="F34" s="35"/>
      <c r="G34" s="154"/>
      <c r="H34" s="178"/>
      <c r="I34" s="178"/>
      <c r="J34" s="174"/>
      <c r="K34" s="174"/>
      <c r="L34" s="60"/>
      <c r="M34" s="44"/>
    </row>
    <row r="35" spans="1:13" s="37" customFormat="1" ht="18.75" customHeight="1" thickBot="1" x14ac:dyDescent="0.35">
      <c r="A35" s="160"/>
      <c r="B35" s="167"/>
      <c r="E35" s="169"/>
      <c r="F35" s="36"/>
      <c r="G35" s="155"/>
      <c r="H35" s="179"/>
      <c r="I35" s="179"/>
      <c r="J35" s="175"/>
      <c r="K35" s="175"/>
      <c r="L35" s="47"/>
      <c r="M35" s="48"/>
    </row>
    <row r="36" spans="1:13" s="2" customFormat="1" ht="18.75" customHeight="1" x14ac:dyDescent="0.3">
      <c r="A36" s="158" t="str">
        <f t="shared" ref="A36" si="14">IF(B36=0,"",IF(B36=2,F36&amp;" / "&amp;F37,IF(B36=3,F36&amp;" / "&amp;F37&amp;" / "&amp;F38)))</f>
        <v/>
      </c>
      <c r="B36" s="165">
        <f t="shared" ref="B36" si="15">COUNTA(F36:F38)</f>
        <v>0</v>
      </c>
      <c r="D36" s="37"/>
      <c r="E36" s="170">
        <v>7</v>
      </c>
      <c r="F36" s="34"/>
      <c r="G36" s="153" t="str">
        <f>IF(F36="","",$I$9)</f>
        <v/>
      </c>
      <c r="H36" s="177" t="str">
        <f>IF(F36="","",$M$9)</f>
        <v/>
      </c>
      <c r="I36" s="177" t="str">
        <f t="shared" ref="I36" si="16">IF(B36&lt;1,"",IF(B36=2,"par",IF(B36=3,"trio")))</f>
        <v/>
      </c>
      <c r="J36" s="173"/>
      <c r="K36" s="173"/>
      <c r="L36" s="45"/>
      <c r="M36" s="46"/>
    </row>
    <row r="37" spans="1:13" s="4" customFormat="1" ht="18.75" customHeight="1" x14ac:dyDescent="0.3">
      <c r="A37" s="159"/>
      <c r="B37" s="166"/>
      <c r="D37" s="37"/>
      <c r="E37" s="168"/>
      <c r="F37" s="35"/>
      <c r="G37" s="154"/>
      <c r="H37" s="178"/>
      <c r="I37" s="178"/>
      <c r="J37" s="174"/>
      <c r="K37" s="174"/>
      <c r="L37" s="60"/>
      <c r="M37" s="44"/>
    </row>
    <row r="38" spans="1:13" s="4" customFormat="1" ht="18.75" customHeight="1" thickBot="1" x14ac:dyDescent="0.35">
      <c r="A38" s="160"/>
      <c r="B38" s="167"/>
      <c r="D38" s="37"/>
      <c r="E38" s="169"/>
      <c r="F38" s="36"/>
      <c r="G38" s="155"/>
      <c r="H38" s="179"/>
      <c r="I38" s="179"/>
      <c r="J38" s="175"/>
      <c r="K38" s="175"/>
      <c r="L38" s="47"/>
      <c r="M38" s="48"/>
    </row>
    <row r="39" spans="1:13" s="2" customFormat="1" ht="18.75" customHeight="1" x14ac:dyDescent="0.3">
      <c r="A39" s="158" t="str">
        <f t="shared" ref="A39" si="17">IF(B39=0,"",IF(B39=2,F39&amp;" / "&amp;F40,IF(B39=3,F39&amp;" / "&amp;F40&amp;" / "&amp;F41)))</f>
        <v/>
      </c>
      <c r="B39" s="165">
        <f t="shared" ref="B39" si="18">COUNTA(F39:F41)</f>
        <v>0</v>
      </c>
      <c r="D39" s="37"/>
      <c r="E39" s="170">
        <v>8</v>
      </c>
      <c r="F39" s="34"/>
      <c r="G39" s="153" t="str">
        <f>IF(F39="","",$I$9)</f>
        <v/>
      </c>
      <c r="H39" s="177" t="str">
        <f>IF(F39="","",$M$9)</f>
        <v/>
      </c>
      <c r="I39" s="177" t="str">
        <f t="shared" ref="I39" si="19">IF(B39&lt;1,"",IF(B39=2,"par",IF(B39=3,"trio")))</f>
        <v/>
      </c>
      <c r="J39" s="173"/>
      <c r="K39" s="173"/>
      <c r="L39" s="45"/>
      <c r="M39" s="46"/>
    </row>
    <row r="40" spans="1:13" s="4" customFormat="1" ht="18.75" customHeight="1" x14ac:dyDescent="0.3">
      <c r="A40" s="159"/>
      <c r="B40" s="166"/>
      <c r="D40" s="37"/>
      <c r="E40" s="168"/>
      <c r="F40" s="35"/>
      <c r="G40" s="154"/>
      <c r="H40" s="178"/>
      <c r="I40" s="178"/>
      <c r="J40" s="174"/>
      <c r="K40" s="174"/>
      <c r="L40" s="60"/>
      <c r="M40" s="44"/>
    </row>
    <row r="41" spans="1:13" s="4" customFormat="1" ht="18.75" customHeight="1" thickBot="1" x14ac:dyDescent="0.35">
      <c r="A41" s="160"/>
      <c r="B41" s="167"/>
      <c r="D41" s="37"/>
      <c r="E41" s="169"/>
      <c r="F41" s="36"/>
      <c r="G41" s="155"/>
      <c r="H41" s="179"/>
      <c r="I41" s="179"/>
      <c r="J41" s="175"/>
      <c r="K41" s="175"/>
      <c r="L41" s="47"/>
      <c r="M41" s="48"/>
    </row>
    <row r="42" spans="1:13" s="2" customFormat="1" ht="18.75" customHeight="1" x14ac:dyDescent="0.3">
      <c r="A42" s="158" t="str">
        <f t="shared" ref="A42" si="20">IF(B42=0,"",IF(B42=2,F42&amp;" / "&amp;F43,IF(B42=3,F42&amp;" / "&amp;F43&amp;" / "&amp;F44)))</f>
        <v/>
      </c>
      <c r="B42" s="165">
        <f t="shared" ref="B42" si="21">COUNTA(F42:F44)</f>
        <v>0</v>
      </c>
      <c r="D42" s="37"/>
      <c r="E42" s="170">
        <v>9</v>
      </c>
      <c r="F42" s="34"/>
      <c r="G42" s="153" t="str">
        <f>IF(F42="","",$I$9)</f>
        <v/>
      </c>
      <c r="H42" s="177" t="str">
        <f>IF(F42="","",$M$9)</f>
        <v/>
      </c>
      <c r="I42" s="177" t="str">
        <f t="shared" ref="I42" si="22">IF(B42&lt;1,"",IF(B42=2,"par",IF(B42=3,"trio")))</f>
        <v/>
      </c>
      <c r="J42" s="173"/>
      <c r="K42" s="173"/>
      <c r="L42" s="45"/>
      <c r="M42" s="46"/>
    </row>
    <row r="43" spans="1:13" s="4" customFormat="1" ht="18.75" customHeight="1" x14ac:dyDescent="0.3">
      <c r="A43" s="159"/>
      <c r="B43" s="166"/>
      <c r="D43" s="37"/>
      <c r="E43" s="168"/>
      <c r="F43" s="35"/>
      <c r="G43" s="154"/>
      <c r="H43" s="178"/>
      <c r="I43" s="178"/>
      <c r="J43" s="174"/>
      <c r="K43" s="174"/>
      <c r="L43" s="60"/>
      <c r="M43" s="44"/>
    </row>
    <row r="44" spans="1:13" s="4" customFormat="1" ht="18.75" customHeight="1" thickBot="1" x14ac:dyDescent="0.35">
      <c r="A44" s="160"/>
      <c r="B44" s="167"/>
      <c r="D44" s="37"/>
      <c r="E44" s="169"/>
      <c r="F44" s="36"/>
      <c r="G44" s="155"/>
      <c r="H44" s="179"/>
      <c r="I44" s="179"/>
      <c r="J44" s="175"/>
      <c r="K44" s="175"/>
      <c r="L44" s="47"/>
      <c r="M44" s="48"/>
    </row>
    <row r="45" spans="1:13" s="2" customFormat="1" ht="18.75" customHeight="1" x14ac:dyDescent="0.3">
      <c r="A45" s="158" t="str">
        <f t="shared" ref="A45" si="23">IF(B45=0,"",IF(B45=2,F45&amp;" / "&amp;F46,IF(B45=3,F45&amp;" / "&amp;F46&amp;" / "&amp;F47)))</f>
        <v/>
      </c>
      <c r="B45" s="165">
        <f t="shared" ref="B45" si="24">COUNTA(F45:F47)</f>
        <v>0</v>
      </c>
      <c r="D45" s="37"/>
      <c r="E45" s="170">
        <v>10</v>
      </c>
      <c r="F45" s="34"/>
      <c r="G45" s="153" t="str">
        <f>IF(F45="","",$I$9)</f>
        <v/>
      </c>
      <c r="H45" s="177" t="str">
        <f>IF(F45="","",$M$9)</f>
        <v/>
      </c>
      <c r="I45" s="177" t="str">
        <f t="shared" ref="I45" si="25">IF(B45&lt;1,"",IF(B45=2,"par",IF(B45=3,"trio")))</f>
        <v/>
      </c>
      <c r="J45" s="173"/>
      <c r="K45" s="173"/>
      <c r="L45" s="45"/>
      <c r="M45" s="46"/>
    </row>
    <row r="46" spans="1:13" s="4" customFormat="1" ht="18.75" customHeight="1" x14ac:dyDescent="0.3">
      <c r="A46" s="159"/>
      <c r="B46" s="166"/>
      <c r="D46" s="37"/>
      <c r="E46" s="168"/>
      <c r="F46" s="35"/>
      <c r="G46" s="154"/>
      <c r="H46" s="178"/>
      <c r="I46" s="178"/>
      <c r="J46" s="174"/>
      <c r="K46" s="174"/>
      <c r="L46" s="60"/>
      <c r="M46" s="44"/>
    </row>
    <row r="47" spans="1:13" s="4" customFormat="1" ht="18.75" customHeight="1" thickBot="1" x14ac:dyDescent="0.35">
      <c r="A47" s="160"/>
      <c r="B47" s="167"/>
      <c r="D47" s="37"/>
      <c r="E47" s="169"/>
      <c r="F47" s="36"/>
      <c r="G47" s="155"/>
      <c r="H47" s="179"/>
      <c r="I47" s="179"/>
      <c r="J47" s="175"/>
      <c r="K47" s="175"/>
      <c r="L47" s="47"/>
      <c r="M47" s="48"/>
    </row>
    <row r="48" spans="1:13" s="2" customFormat="1" ht="18.75" customHeight="1" x14ac:dyDescent="0.3">
      <c r="A48" s="158" t="str">
        <f t="shared" ref="A48" si="26">IF(B48=0,"",IF(B48=2,F48&amp;" / "&amp;F49,IF(B48=3,F48&amp;" / "&amp;F49&amp;" / "&amp;F50)))</f>
        <v/>
      </c>
      <c r="B48" s="165">
        <f t="shared" ref="B48" si="27">COUNTA(F48:F50)</f>
        <v>0</v>
      </c>
      <c r="D48" s="37"/>
      <c r="E48" s="170">
        <v>11</v>
      </c>
      <c r="F48" s="34"/>
      <c r="G48" s="153" t="str">
        <f>IF(F48="","",$I$9)</f>
        <v/>
      </c>
      <c r="H48" s="177" t="str">
        <f>IF(F48="","",$M$9)</f>
        <v/>
      </c>
      <c r="I48" s="177" t="str">
        <f t="shared" ref="I48" si="28">IF(B48&lt;1,"",IF(B48=2,"par",IF(B48=3,"trio")))</f>
        <v/>
      </c>
      <c r="J48" s="173"/>
      <c r="K48" s="173"/>
      <c r="L48" s="45"/>
      <c r="M48" s="46"/>
    </row>
    <row r="49" spans="1:13" s="4" customFormat="1" ht="18.75" customHeight="1" x14ac:dyDescent="0.3">
      <c r="A49" s="159"/>
      <c r="B49" s="166"/>
      <c r="D49" s="37"/>
      <c r="E49" s="168"/>
      <c r="F49" s="35"/>
      <c r="G49" s="154"/>
      <c r="H49" s="178"/>
      <c r="I49" s="178"/>
      <c r="J49" s="174"/>
      <c r="K49" s="174"/>
      <c r="L49" s="60"/>
      <c r="M49" s="44"/>
    </row>
    <row r="50" spans="1:13" s="4" customFormat="1" ht="18.75" customHeight="1" thickBot="1" x14ac:dyDescent="0.35">
      <c r="A50" s="160"/>
      <c r="B50" s="167"/>
      <c r="D50" s="37"/>
      <c r="E50" s="169"/>
      <c r="F50" s="36"/>
      <c r="G50" s="155"/>
      <c r="H50" s="179"/>
      <c r="I50" s="179"/>
      <c r="J50" s="175"/>
      <c r="K50" s="175"/>
      <c r="L50" s="47"/>
      <c r="M50" s="48"/>
    </row>
    <row r="51" spans="1:13" s="2" customFormat="1" ht="18.75" customHeight="1" x14ac:dyDescent="0.3">
      <c r="A51" s="158" t="str">
        <f t="shared" ref="A51" si="29">IF(B51=0,"",IF(B51=2,F51&amp;" / "&amp;F52,IF(B51=3,F51&amp;" / "&amp;F52&amp;" / "&amp;F53)))</f>
        <v/>
      </c>
      <c r="B51" s="165">
        <f t="shared" ref="B51" si="30">COUNTA(F51:F53)</f>
        <v>0</v>
      </c>
      <c r="D51" s="37"/>
      <c r="E51" s="170">
        <v>12</v>
      </c>
      <c r="F51" s="34"/>
      <c r="G51" s="153" t="str">
        <f>IF(F51="","",$I$9)</f>
        <v/>
      </c>
      <c r="H51" s="177" t="str">
        <f>IF(F51="","",$M$9)</f>
        <v/>
      </c>
      <c r="I51" s="177" t="str">
        <f t="shared" ref="I51" si="31">IF(B51&lt;1,"",IF(B51=2,"par",IF(B51=3,"trio")))</f>
        <v/>
      </c>
      <c r="J51" s="173"/>
      <c r="K51" s="173"/>
      <c r="L51" s="45"/>
      <c r="M51" s="46"/>
    </row>
    <row r="52" spans="1:13" s="4" customFormat="1" ht="18.75" customHeight="1" x14ac:dyDescent="0.3">
      <c r="A52" s="159"/>
      <c r="B52" s="166"/>
      <c r="D52" s="14"/>
      <c r="E52" s="168"/>
      <c r="F52" s="35"/>
      <c r="G52" s="154"/>
      <c r="H52" s="178"/>
      <c r="I52" s="178"/>
      <c r="J52" s="174"/>
      <c r="K52" s="174"/>
      <c r="L52" s="60"/>
      <c r="M52" s="44"/>
    </row>
    <row r="53" spans="1:13" s="4" customFormat="1" ht="18.75" customHeight="1" thickBot="1" x14ac:dyDescent="0.35">
      <c r="A53" s="160"/>
      <c r="B53" s="167"/>
      <c r="D53" s="37"/>
      <c r="E53" s="169"/>
      <c r="F53" s="36"/>
      <c r="G53" s="155"/>
      <c r="H53" s="179"/>
      <c r="I53" s="179"/>
      <c r="J53" s="175"/>
      <c r="K53" s="175"/>
      <c r="L53" s="47"/>
      <c r="M53" s="48"/>
    </row>
    <row r="54" spans="1:13" s="2" customFormat="1" ht="18.75" customHeight="1" x14ac:dyDescent="0.3">
      <c r="A54" s="158" t="str">
        <f t="shared" ref="A54" si="32">IF(B54=0,"",IF(B54=2,F54&amp;" / "&amp;F55,IF(B54=3,F54&amp;" / "&amp;F55&amp;" / "&amp;F56)))</f>
        <v/>
      </c>
      <c r="B54" s="165">
        <f t="shared" ref="B54" si="33">COUNTA(F54:F56)</f>
        <v>0</v>
      </c>
      <c r="D54" s="49"/>
      <c r="E54" s="170">
        <v>13</v>
      </c>
      <c r="F54" s="34"/>
      <c r="G54" s="153" t="str">
        <f>IF(F54="","",$I$9)</f>
        <v/>
      </c>
      <c r="H54" s="177" t="str">
        <f>IF(F54="","",$M$9)</f>
        <v/>
      </c>
      <c r="I54" s="177" t="str">
        <f t="shared" ref="I54" si="34">IF(B54&lt;1,"",IF(B54=2,"par",IF(B54=3,"trio")))</f>
        <v/>
      </c>
      <c r="J54" s="173"/>
      <c r="K54" s="173"/>
      <c r="L54" s="45"/>
      <c r="M54" s="46"/>
    </row>
    <row r="55" spans="1:13" s="4" customFormat="1" ht="18.75" customHeight="1" x14ac:dyDescent="0.3">
      <c r="A55" s="159"/>
      <c r="B55" s="166"/>
      <c r="D55" s="30"/>
      <c r="E55" s="168"/>
      <c r="F55" s="35"/>
      <c r="G55" s="154"/>
      <c r="H55" s="178"/>
      <c r="I55" s="178"/>
      <c r="J55" s="174"/>
      <c r="K55" s="174"/>
      <c r="L55" s="60"/>
      <c r="M55" s="44"/>
    </row>
    <row r="56" spans="1:13" s="4" customFormat="1" ht="18.75" customHeight="1" thickBot="1" x14ac:dyDescent="0.35">
      <c r="A56" s="160"/>
      <c r="B56" s="167"/>
      <c r="D56" s="30"/>
      <c r="E56" s="169"/>
      <c r="F56" s="36"/>
      <c r="G56" s="155"/>
      <c r="H56" s="179"/>
      <c r="I56" s="179"/>
      <c r="J56" s="175"/>
      <c r="K56" s="175"/>
      <c r="L56" s="47"/>
      <c r="M56" s="48"/>
    </row>
    <row r="57" spans="1:13" s="2" customFormat="1" ht="18.75" customHeight="1" x14ac:dyDescent="0.3">
      <c r="A57" s="158" t="str">
        <f t="shared" ref="A57" si="35">IF(B57=0,"",IF(B57=2,F57&amp;" / "&amp;F58,IF(B57=3,F57&amp;" / "&amp;F58&amp;" / "&amp;F59)))</f>
        <v/>
      </c>
      <c r="B57" s="165">
        <f t="shared" ref="B57" si="36">COUNTA(F57:F59)</f>
        <v>0</v>
      </c>
      <c r="D57" s="30"/>
      <c r="E57" s="170">
        <v>14</v>
      </c>
      <c r="F57" s="34"/>
      <c r="G57" s="153" t="str">
        <f>IF(F57="","",$I$9)</f>
        <v/>
      </c>
      <c r="H57" s="177" t="str">
        <f>IF(F57="","",$M$9)</f>
        <v/>
      </c>
      <c r="I57" s="177" t="str">
        <f t="shared" ref="I57" si="37">IF(B57&lt;1,"",IF(B57=2,"par",IF(B57=3,"trio")))</f>
        <v/>
      </c>
      <c r="J57" s="173"/>
      <c r="K57" s="173"/>
      <c r="L57" s="45"/>
      <c r="M57" s="46"/>
    </row>
    <row r="58" spans="1:13" s="4" customFormat="1" ht="18.75" customHeight="1" x14ac:dyDescent="0.3">
      <c r="A58" s="159"/>
      <c r="B58" s="166"/>
      <c r="D58" s="30"/>
      <c r="E58" s="168"/>
      <c r="F58" s="35"/>
      <c r="G58" s="154"/>
      <c r="H58" s="178"/>
      <c r="I58" s="178"/>
      <c r="J58" s="174"/>
      <c r="K58" s="174"/>
      <c r="L58" s="60"/>
      <c r="M58" s="44"/>
    </row>
    <row r="59" spans="1:13" s="4" customFormat="1" ht="18.75" customHeight="1" thickBot="1" x14ac:dyDescent="0.35">
      <c r="A59" s="160"/>
      <c r="B59" s="167"/>
      <c r="D59" s="30"/>
      <c r="E59" s="169"/>
      <c r="F59" s="36"/>
      <c r="G59" s="155"/>
      <c r="H59" s="179"/>
      <c r="I59" s="179"/>
      <c r="J59" s="175"/>
      <c r="K59" s="175"/>
      <c r="L59" s="47"/>
      <c r="M59" s="48"/>
    </row>
    <row r="60" spans="1:13" s="2" customFormat="1" ht="18.75" customHeight="1" x14ac:dyDescent="0.3">
      <c r="A60" s="158" t="str">
        <f t="shared" ref="A60" si="38">IF(B60=0,"",IF(B60=2,F60&amp;" / "&amp;F61,IF(B60=3,F60&amp;" / "&amp;F61&amp;" / "&amp;F62)))</f>
        <v/>
      </c>
      <c r="B60" s="165">
        <f t="shared" ref="B60" si="39">COUNTA(F60:F62)</f>
        <v>0</v>
      </c>
      <c r="D60" s="30"/>
      <c r="E60" s="170">
        <v>15</v>
      </c>
      <c r="F60" s="34"/>
      <c r="G60" s="153" t="str">
        <f>IF(F60="","",$I$9)</f>
        <v/>
      </c>
      <c r="H60" s="177" t="str">
        <f>IF(F60="","",$M$9)</f>
        <v/>
      </c>
      <c r="I60" s="177" t="str">
        <f t="shared" ref="I60" si="40">IF(B60&lt;1,"",IF(B60=2,"par",IF(B60=3,"trio")))</f>
        <v/>
      </c>
      <c r="J60" s="173"/>
      <c r="K60" s="173"/>
      <c r="L60" s="45"/>
      <c r="M60" s="46"/>
    </row>
    <row r="61" spans="1:13" s="4" customFormat="1" ht="18.75" customHeight="1" x14ac:dyDescent="0.3">
      <c r="A61" s="159"/>
      <c r="B61" s="166"/>
      <c r="D61" s="30"/>
      <c r="E61" s="168"/>
      <c r="F61" s="35"/>
      <c r="G61" s="154"/>
      <c r="H61" s="178"/>
      <c r="I61" s="178"/>
      <c r="J61" s="174"/>
      <c r="K61" s="174"/>
      <c r="L61" s="60"/>
      <c r="M61" s="44"/>
    </row>
    <row r="62" spans="1:13" s="4" customFormat="1" ht="18.75" customHeight="1" thickBot="1" x14ac:dyDescent="0.35">
      <c r="A62" s="160"/>
      <c r="B62" s="167"/>
      <c r="D62" s="30"/>
      <c r="E62" s="169"/>
      <c r="F62" s="36"/>
      <c r="G62" s="155"/>
      <c r="H62" s="179"/>
      <c r="I62" s="179"/>
      <c r="J62" s="175"/>
      <c r="K62" s="175"/>
      <c r="L62" s="47"/>
      <c r="M62" s="48"/>
    </row>
    <row r="63" spans="1:13" s="2" customFormat="1" ht="18.75" customHeight="1" x14ac:dyDescent="0.3">
      <c r="A63" s="158" t="str">
        <f t="shared" ref="A63" si="41">IF(B63=0,"",IF(B63=2,F63&amp;" / "&amp;F64,IF(B63=3,F63&amp;" / "&amp;F64&amp;" / "&amp;F65)))</f>
        <v/>
      </c>
      <c r="B63" s="165">
        <f t="shared" ref="B63" si="42">COUNTA(F63:F65)</f>
        <v>0</v>
      </c>
      <c r="D63" s="30"/>
      <c r="E63" s="170">
        <v>16</v>
      </c>
      <c r="F63" s="34"/>
      <c r="G63" s="153" t="str">
        <f>IF(F63="","",$I$9)</f>
        <v/>
      </c>
      <c r="H63" s="177" t="str">
        <f>IF(F63="","",$M$9)</f>
        <v/>
      </c>
      <c r="I63" s="177" t="str">
        <f t="shared" ref="I63" si="43">IF(B63&lt;1,"",IF(B63=2,"par",IF(B63=3,"trio")))</f>
        <v/>
      </c>
      <c r="J63" s="173"/>
      <c r="K63" s="173"/>
      <c r="L63" s="45"/>
      <c r="M63" s="46"/>
    </row>
    <row r="64" spans="1:13" s="4" customFormat="1" ht="18.75" customHeight="1" x14ac:dyDescent="0.3">
      <c r="A64" s="159"/>
      <c r="B64" s="166"/>
      <c r="D64" s="30"/>
      <c r="E64" s="168"/>
      <c r="F64" s="35"/>
      <c r="G64" s="154"/>
      <c r="H64" s="178"/>
      <c r="I64" s="178"/>
      <c r="J64" s="174"/>
      <c r="K64" s="174"/>
      <c r="L64" s="60"/>
      <c r="M64" s="44"/>
    </row>
    <row r="65" spans="1:14" s="4" customFormat="1" ht="18.75" customHeight="1" thickBot="1" x14ac:dyDescent="0.35">
      <c r="A65" s="160"/>
      <c r="B65" s="167"/>
      <c r="D65" s="30"/>
      <c r="E65" s="169"/>
      <c r="F65" s="36"/>
      <c r="G65" s="155"/>
      <c r="H65" s="179"/>
      <c r="I65" s="179"/>
      <c r="J65" s="175"/>
      <c r="K65" s="175"/>
      <c r="L65" s="47"/>
      <c r="M65" s="48"/>
      <c r="N65" s="37"/>
    </row>
    <row r="66" spans="1:14" s="2" customFormat="1" ht="18.75" customHeight="1" x14ac:dyDescent="0.3">
      <c r="A66" s="158" t="str">
        <f t="shared" ref="A66" si="44">IF(B66=0,"",IF(B66=2,F66&amp;" / "&amp;F67,IF(B66=3,F66&amp;" / "&amp;F67&amp;" / "&amp;F68)))</f>
        <v/>
      </c>
      <c r="B66" s="165">
        <f t="shared" ref="B66" si="45">COUNTA(F66:F68)</f>
        <v>0</v>
      </c>
      <c r="D66" s="30"/>
      <c r="E66" s="170">
        <v>17</v>
      </c>
      <c r="F66" s="34"/>
      <c r="G66" s="153" t="str">
        <f>IF(F66="","",$I$9)</f>
        <v/>
      </c>
      <c r="H66" s="177" t="str">
        <f>IF(F66="","",$M$9)</f>
        <v/>
      </c>
      <c r="I66" s="177" t="str">
        <f t="shared" ref="I66" si="46">IF(B66&lt;1,"",IF(B66=2,"par",IF(B66=3,"trio")))</f>
        <v/>
      </c>
      <c r="J66" s="173"/>
      <c r="K66" s="173"/>
      <c r="L66" s="45"/>
      <c r="M66" s="46"/>
    </row>
    <row r="67" spans="1:14" s="37" customFormat="1" ht="18.75" customHeight="1" x14ac:dyDescent="0.3">
      <c r="A67" s="159"/>
      <c r="B67" s="166"/>
      <c r="D67" s="30"/>
      <c r="E67" s="168"/>
      <c r="F67" s="35"/>
      <c r="G67" s="154"/>
      <c r="H67" s="178"/>
      <c r="I67" s="178"/>
      <c r="J67" s="174"/>
      <c r="K67" s="174"/>
      <c r="L67" s="60"/>
      <c r="M67" s="44"/>
    </row>
    <row r="68" spans="1:14" s="37" customFormat="1" ht="18.75" customHeight="1" thickBot="1" x14ac:dyDescent="0.35">
      <c r="A68" s="160"/>
      <c r="B68" s="167"/>
      <c r="D68" s="30"/>
      <c r="E68" s="169"/>
      <c r="F68" s="36"/>
      <c r="G68" s="155"/>
      <c r="H68" s="179"/>
      <c r="I68" s="179"/>
      <c r="J68" s="175"/>
      <c r="K68" s="175"/>
      <c r="L68" s="47"/>
      <c r="M68" s="48"/>
    </row>
    <row r="69" spans="1:14" s="37" customFormat="1" ht="18.75" customHeight="1" x14ac:dyDescent="0.3">
      <c r="A69" s="158" t="str">
        <f t="shared" ref="A69" si="47">IF(B69=0,"",IF(B69=2,F69&amp;" / "&amp;F70,IF(B69=3,F69&amp;" / "&amp;F70&amp;" / "&amp;F71)))</f>
        <v/>
      </c>
      <c r="B69" s="165">
        <f t="shared" ref="B69" si="48">COUNTA(F69:F71)</f>
        <v>0</v>
      </c>
      <c r="D69" s="30"/>
      <c r="E69" s="170">
        <v>18</v>
      </c>
      <c r="F69" s="34"/>
      <c r="G69" s="153" t="str">
        <f>IF(F69="","",$I$9)</f>
        <v/>
      </c>
      <c r="H69" s="177" t="str">
        <f>IF(F69="","",$M$9)</f>
        <v/>
      </c>
      <c r="I69" s="177" t="str">
        <f t="shared" ref="I69" si="49">IF(B69&lt;1,"",IF(B69=2,"par",IF(B69=3,"trio")))</f>
        <v/>
      </c>
      <c r="J69" s="173"/>
      <c r="K69" s="173"/>
      <c r="L69" s="45"/>
      <c r="M69" s="46"/>
    </row>
    <row r="70" spans="1:14" s="37" customFormat="1" ht="18.75" customHeight="1" x14ac:dyDescent="0.3">
      <c r="A70" s="159"/>
      <c r="B70" s="166"/>
      <c r="D70" s="30"/>
      <c r="E70" s="168"/>
      <c r="F70" s="35"/>
      <c r="G70" s="154"/>
      <c r="H70" s="178"/>
      <c r="I70" s="178"/>
      <c r="J70" s="174"/>
      <c r="K70" s="174"/>
      <c r="L70" s="60"/>
      <c r="M70" s="44"/>
    </row>
    <row r="71" spans="1:14" s="37" customFormat="1" ht="18.75" customHeight="1" thickBot="1" x14ac:dyDescent="0.35">
      <c r="A71" s="160"/>
      <c r="B71" s="167"/>
      <c r="D71" s="30"/>
      <c r="E71" s="169"/>
      <c r="F71" s="36"/>
      <c r="G71" s="155"/>
      <c r="H71" s="179"/>
      <c r="I71" s="179"/>
      <c r="J71" s="175"/>
      <c r="K71" s="175"/>
      <c r="L71" s="47"/>
      <c r="M71" s="48"/>
    </row>
    <row r="72" spans="1:14" s="37" customFormat="1" ht="18.75" customHeight="1" x14ac:dyDescent="0.3">
      <c r="A72" s="158" t="str">
        <f t="shared" ref="A72" si="50">IF(B72=0,"",IF(B72=2,F72&amp;" / "&amp;F73,IF(B72=3,F72&amp;" / "&amp;F73&amp;" / "&amp;F74)))</f>
        <v/>
      </c>
      <c r="B72" s="165">
        <f t="shared" ref="B72" si="51">COUNTA(F72:F74)</f>
        <v>0</v>
      </c>
      <c r="D72" s="30"/>
      <c r="E72" s="170">
        <v>19</v>
      </c>
      <c r="F72" s="34"/>
      <c r="G72" s="153" t="str">
        <f>IF(F72="","",$I$9)</f>
        <v/>
      </c>
      <c r="H72" s="177" t="str">
        <f>IF(F72="","",$M$9)</f>
        <v/>
      </c>
      <c r="I72" s="177" t="str">
        <f t="shared" ref="I72" si="52">IF(B72&lt;1,"",IF(B72=2,"par",IF(B72=3,"trio")))</f>
        <v/>
      </c>
      <c r="J72" s="173"/>
      <c r="K72" s="173"/>
      <c r="L72" s="45"/>
      <c r="M72" s="88"/>
    </row>
    <row r="73" spans="1:14" s="37" customFormat="1" ht="18.75" customHeight="1" x14ac:dyDescent="0.3">
      <c r="A73" s="159"/>
      <c r="B73" s="166"/>
      <c r="D73" s="30"/>
      <c r="E73" s="168"/>
      <c r="F73" s="35"/>
      <c r="G73" s="154"/>
      <c r="H73" s="178"/>
      <c r="I73" s="178"/>
      <c r="J73" s="174"/>
      <c r="K73" s="174"/>
      <c r="L73" s="60"/>
      <c r="M73" s="44"/>
    </row>
    <row r="74" spans="1:14" s="37" customFormat="1" ht="18.75" customHeight="1" thickBot="1" x14ac:dyDescent="0.35">
      <c r="A74" s="160"/>
      <c r="B74" s="167"/>
      <c r="D74" s="30"/>
      <c r="E74" s="169"/>
      <c r="F74" s="36"/>
      <c r="G74" s="155"/>
      <c r="H74" s="179"/>
      <c r="I74" s="179"/>
      <c r="J74" s="175"/>
      <c r="K74" s="175"/>
      <c r="L74" s="47"/>
      <c r="M74" s="48"/>
    </row>
    <row r="75" spans="1:14" s="2" customFormat="1" ht="18.75" customHeight="1" x14ac:dyDescent="0.3">
      <c r="A75" s="158" t="str">
        <f t="shared" ref="A75" si="53">IF(B75=0,"",IF(B75=2,F75&amp;" / "&amp;F76,IF(B75=3,F75&amp;" / "&amp;F76&amp;" / "&amp;F77)))</f>
        <v/>
      </c>
      <c r="B75" s="165">
        <f>COUNTA(F75:F77)</f>
        <v>0</v>
      </c>
      <c r="D75" s="30"/>
      <c r="E75" s="170">
        <v>20</v>
      </c>
      <c r="F75" s="34"/>
      <c r="G75" s="153" t="str">
        <f>IF(F75="","",$I$9)</f>
        <v/>
      </c>
      <c r="H75" s="177" t="str">
        <f>IF(F75="","",$M$9)</f>
        <v/>
      </c>
      <c r="I75" s="177" t="str">
        <f t="shared" ref="I75" si="54">IF(B75&lt;1,"",IF(B75=2,"par",IF(B75=3,"trio")))</f>
        <v/>
      </c>
      <c r="J75" s="173"/>
      <c r="K75" s="173"/>
      <c r="L75" s="45"/>
      <c r="M75" s="46"/>
    </row>
    <row r="76" spans="1:14" s="37" customFormat="1" ht="18.75" customHeight="1" x14ac:dyDescent="0.3">
      <c r="A76" s="159"/>
      <c r="B76" s="166"/>
      <c r="D76" s="30"/>
      <c r="E76" s="168"/>
      <c r="F76" s="35"/>
      <c r="G76" s="154"/>
      <c r="H76" s="178"/>
      <c r="I76" s="178"/>
      <c r="J76" s="174"/>
      <c r="K76" s="174"/>
      <c r="L76" s="60"/>
      <c r="M76" s="44"/>
    </row>
    <row r="77" spans="1:14" s="37" customFormat="1" ht="18.75" customHeight="1" thickBot="1" x14ac:dyDescent="0.35">
      <c r="A77" s="160"/>
      <c r="B77" s="167"/>
      <c r="D77" s="30"/>
      <c r="E77" s="169"/>
      <c r="F77" s="36"/>
      <c r="G77" s="155"/>
      <c r="H77" s="179"/>
      <c r="I77" s="179"/>
      <c r="J77" s="175"/>
      <c r="K77" s="175"/>
      <c r="L77" s="47"/>
      <c r="M77" s="48"/>
    </row>
    <row r="78" spans="1:14" ht="13.5" customHeight="1" x14ac:dyDescent="0.3">
      <c r="A78" s="59"/>
      <c r="B78" s="207" t="s">
        <v>2</v>
      </c>
      <c r="C78" s="86"/>
      <c r="E78" s="172" t="s">
        <v>111</v>
      </c>
      <c r="F78" s="171" t="s">
        <v>113</v>
      </c>
      <c r="G78" s="209" t="s">
        <v>4</v>
      </c>
      <c r="H78" s="206" t="s">
        <v>5</v>
      </c>
      <c r="I78" s="196" t="s">
        <v>13</v>
      </c>
      <c r="J78" s="202" t="s">
        <v>22</v>
      </c>
      <c r="K78" s="203"/>
      <c r="L78" s="171" t="s">
        <v>14</v>
      </c>
      <c r="M78" s="50"/>
      <c r="N78" s="25"/>
    </row>
    <row r="79" spans="1:14" s="3" customFormat="1" ht="18" customHeight="1" x14ac:dyDescent="0.3">
      <c r="A79" s="58"/>
      <c r="B79" s="208"/>
      <c r="C79" s="86"/>
      <c r="D79" s="30"/>
      <c r="E79" s="176"/>
      <c r="F79" s="176"/>
      <c r="G79" s="187"/>
      <c r="H79" s="196"/>
      <c r="I79" s="195"/>
      <c r="J79" s="204"/>
      <c r="K79" s="205"/>
      <c r="L79" s="172"/>
      <c r="M79" s="51"/>
      <c r="N79" s="25"/>
    </row>
    <row r="80" spans="1:14" s="4" customFormat="1" ht="20.25" customHeight="1" x14ac:dyDescent="0.3">
      <c r="A80" s="40"/>
      <c r="B80" s="20">
        <v>1</v>
      </c>
      <c r="C80" s="87"/>
      <c r="D80" s="30"/>
      <c r="E80" s="90">
        <v>1</v>
      </c>
      <c r="F80" s="38"/>
      <c r="G80" s="74" t="str">
        <f>IF(F80=0,"",$I$9)</f>
        <v/>
      </c>
      <c r="H80" s="40" t="str">
        <f t="shared" ref="H80:H85" si="55">IF(F80="","",$M$9)</f>
        <v/>
      </c>
      <c r="I80" s="43"/>
      <c r="J80" s="201"/>
      <c r="K80" s="201"/>
      <c r="L80" s="44"/>
      <c r="M80" s="51"/>
      <c r="N80" s="26"/>
    </row>
    <row r="81" spans="1:14" s="4" customFormat="1" ht="20.25" customHeight="1" x14ac:dyDescent="0.3">
      <c r="A81" s="40"/>
      <c r="B81" s="20">
        <v>2</v>
      </c>
      <c r="C81" s="87"/>
      <c r="D81" s="30"/>
      <c r="E81" s="90">
        <v>2</v>
      </c>
      <c r="F81" s="38"/>
      <c r="G81" s="74" t="str">
        <f>IF(F81="","",$I$9)</f>
        <v/>
      </c>
      <c r="H81" s="40" t="str">
        <f t="shared" si="55"/>
        <v/>
      </c>
      <c r="I81" s="43"/>
      <c r="J81" s="201"/>
      <c r="K81" s="201"/>
      <c r="L81" s="44"/>
      <c r="M81" s="51"/>
      <c r="N81" s="26"/>
    </row>
    <row r="82" spans="1:14" ht="20.25" customHeight="1" x14ac:dyDescent="0.3">
      <c r="A82" s="40"/>
      <c r="B82" s="20">
        <v>3</v>
      </c>
      <c r="C82" s="87"/>
      <c r="E82" s="90">
        <v>3</v>
      </c>
      <c r="F82" s="38"/>
      <c r="G82" s="74" t="str">
        <f>IF(F82="","",$I$9)</f>
        <v/>
      </c>
      <c r="H82" s="40" t="str">
        <f t="shared" si="55"/>
        <v/>
      </c>
      <c r="I82" s="43"/>
      <c r="J82" s="201"/>
      <c r="K82" s="201"/>
      <c r="L82" s="44"/>
      <c r="M82" s="51"/>
      <c r="N82" s="22"/>
    </row>
    <row r="83" spans="1:14" ht="20.25" customHeight="1" x14ac:dyDescent="0.3">
      <c r="A83" s="40"/>
      <c r="B83" s="20">
        <v>4</v>
      </c>
      <c r="C83" s="87"/>
      <c r="E83" s="90">
        <v>4</v>
      </c>
      <c r="F83" s="38"/>
      <c r="G83" s="74" t="str">
        <f>IF(F83="","",$I$9)</f>
        <v/>
      </c>
      <c r="H83" s="40" t="str">
        <f t="shared" si="55"/>
        <v/>
      </c>
      <c r="I83" s="43"/>
      <c r="J83" s="201"/>
      <c r="K83" s="201"/>
      <c r="L83" s="44"/>
      <c r="M83" s="51"/>
      <c r="N83" s="22"/>
    </row>
    <row r="84" spans="1:14" ht="20.25" hidden="1" customHeight="1" x14ac:dyDescent="0.3">
      <c r="B84" s="23"/>
      <c r="E84" s="89"/>
      <c r="F84" s="38"/>
      <c r="G84" s="74" t="str">
        <f>IF(F84="","",$I$9)</f>
        <v/>
      </c>
      <c r="H84" s="40" t="str">
        <f t="shared" si="55"/>
        <v/>
      </c>
      <c r="I84" s="43"/>
      <c r="J84" s="201"/>
      <c r="K84" s="201"/>
      <c r="L84" s="44"/>
      <c r="M84" s="3"/>
      <c r="N84" s="22"/>
    </row>
    <row r="85" spans="1:14" ht="20.25" hidden="1" customHeight="1" x14ac:dyDescent="0.3">
      <c r="B85" s="23"/>
      <c r="E85" s="89"/>
      <c r="F85" s="38"/>
      <c r="G85" s="74" t="str">
        <f>IF(F85="","",$I$9)</f>
        <v/>
      </c>
      <c r="H85" s="40" t="str">
        <f t="shared" si="55"/>
        <v/>
      </c>
      <c r="I85" s="43"/>
      <c r="J85" s="201"/>
      <c r="K85" s="201"/>
      <c r="L85" s="44"/>
      <c r="M85" s="3"/>
      <c r="N85" s="22"/>
    </row>
    <row r="86" spans="1:14" x14ac:dyDescent="0.3">
      <c r="E86" s="89"/>
      <c r="G86" s="24"/>
    </row>
    <row r="87" spans="1:14" x14ac:dyDescent="0.3">
      <c r="G87" s="24"/>
    </row>
    <row r="88" spans="1:14" x14ac:dyDescent="0.3">
      <c r="G88" s="24"/>
    </row>
    <row r="89" spans="1:14" x14ac:dyDescent="0.3">
      <c r="G89" s="24"/>
    </row>
  </sheetData>
  <sheetProtection algorithmName="SHA-512" hashValue="l3GuQLaLndqEwpe1Qqfqc3RRyAfSF2YGKJbJUqQ2I/oo/XIF+n7s4yPp+5zaf9ydkdOGnKJBgTtL4na4H8TvMw==" saltValue="Grhcl9ouztq+BQ9fJT/F3g==" spinCount="100000" sheet="1" objects="1" scenarios="1" autoFilter="0"/>
  <mergeCells count="200">
    <mergeCell ref="J82:K82"/>
    <mergeCell ref="J83:K83"/>
    <mergeCell ref="J84:K84"/>
    <mergeCell ref="J85:K85"/>
    <mergeCell ref="H48:H50"/>
    <mergeCell ref="I57:I59"/>
    <mergeCell ref="J57:J59"/>
    <mergeCell ref="I54:I56"/>
    <mergeCell ref="J54:J56"/>
    <mergeCell ref="I51:I53"/>
    <mergeCell ref="J51:J53"/>
    <mergeCell ref="H51:H53"/>
    <mergeCell ref="I75:I77"/>
    <mergeCell ref="J75:J77"/>
    <mergeCell ref="H66:H68"/>
    <mergeCell ref="I66:I68"/>
    <mergeCell ref="J66:J68"/>
    <mergeCell ref="I69:I71"/>
    <mergeCell ref="J69:J71"/>
    <mergeCell ref="I72:I74"/>
    <mergeCell ref="J72:J74"/>
    <mergeCell ref="I78:I79"/>
    <mergeCell ref="H54:H56"/>
    <mergeCell ref="B54:B56"/>
    <mergeCell ref="H57:H59"/>
    <mergeCell ref="J80:K80"/>
    <mergeCell ref="J81:K81"/>
    <mergeCell ref="J78:K79"/>
    <mergeCell ref="H78:H79"/>
    <mergeCell ref="B78:B79"/>
    <mergeCell ref="B63:B65"/>
    <mergeCell ref="B60:B62"/>
    <mergeCell ref="B57:B59"/>
    <mergeCell ref="F78:F79"/>
    <mergeCell ref="G78:G79"/>
    <mergeCell ref="H60:H62"/>
    <mergeCell ref="B75:B77"/>
    <mergeCell ref="H75:H77"/>
    <mergeCell ref="H69:H71"/>
    <mergeCell ref="H72:H74"/>
    <mergeCell ref="B66:B68"/>
    <mergeCell ref="H63:H65"/>
    <mergeCell ref="E78:E79"/>
    <mergeCell ref="M12:M13"/>
    <mergeCell ref="I8:L8"/>
    <mergeCell ref="L12:L13"/>
    <mergeCell ref="H12:H13"/>
    <mergeCell ref="H39:H41"/>
    <mergeCell ref="I39:I41"/>
    <mergeCell ref="I42:I44"/>
    <mergeCell ref="J42:J44"/>
    <mergeCell ref="J39:J41"/>
    <mergeCell ref="H18:H20"/>
    <mergeCell ref="I12:I13"/>
    <mergeCell ref="K15:K17"/>
    <mergeCell ref="K12:K13"/>
    <mergeCell ref="I24:I26"/>
    <mergeCell ref="I27:I29"/>
    <mergeCell ref="I36:I38"/>
    <mergeCell ref="K30:K32"/>
    <mergeCell ref="J33:J35"/>
    <mergeCell ref="K33:K35"/>
    <mergeCell ref="J21:J23"/>
    <mergeCell ref="I9:L10"/>
    <mergeCell ref="M9:M10"/>
    <mergeCell ref="B3:F4"/>
    <mergeCell ref="B5:F6"/>
    <mergeCell ref="B45:B47"/>
    <mergeCell ref="H21:H23"/>
    <mergeCell ref="H24:H26"/>
    <mergeCell ref="H27:H29"/>
    <mergeCell ref="H36:H38"/>
    <mergeCell ref="K45:K47"/>
    <mergeCell ref="B42:B44"/>
    <mergeCell ref="G12:G13"/>
    <mergeCell ref="J12:J13"/>
    <mergeCell ref="B18:B20"/>
    <mergeCell ref="K39:K41"/>
    <mergeCell ref="I15:I17"/>
    <mergeCell ref="K42:K44"/>
    <mergeCell ref="J24:J26"/>
    <mergeCell ref="K18:K20"/>
    <mergeCell ref="K21:K23"/>
    <mergeCell ref="J15:J17"/>
    <mergeCell ref="I21:I23"/>
    <mergeCell ref="J18:J20"/>
    <mergeCell ref="H45:H47"/>
    <mergeCell ref="B12:B13"/>
    <mergeCell ref="F12:F13"/>
    <mergeCell ref="G60:G62"/>
    <mergeCell ref="G63:G65"/>
    <mergeCell ref="G66:G68"/>
    <mergeCell ref="G69:G71"/>
    <mergeCell ref="G72:G74"/>
    <mergeCell ref="G75:G77"/>
    <mergeCell ref="E75:E77"/>
    <mergeCell ref="B36:B38"/>
    <mergeCell ref="B27:B29"/>
    <mergeCell ref="B30:B32"/>
    <mergeCell ref="B33:B35"/>
    <mergeCell ref="G33:G35"/>
    <mergeCell ref="G36:G38"/>
    <mergeCell ref="B51:B53"/>
    <mergeCell ref="B48:B50"/>
    <mergeCell ref="I63:I65"/>
    <mergeCell ref="J63:J65"/>
    <mergeCell ref="K75:K77"/>
    <mergeCell ref="K66:K68"/>
    <mergeCell ref="K69:K71"/>
    <mergeCell ref="K72:K74"/>
    <mergeCell ref="I45:I47"/>
    <mergeCell ref="I60:I62"/>
    <mergeCell ref="J60:J62"/>
    <mergeCell ref="I48:I50"/>
    <mergeCell ref="J48:J50"/>
    <mergeCell ref="L78:L79"/>
    <mergeCell ref="J27:J29"/>
    <mergeCell ref="J36:J38"/>
    <mergeCell ref="K24:K26"/>
    <mergeCell ref="K27:K29"/>
    <mergeCell ref="K36:K38"/>
    <mergeCell ref="K48:K50"/>
    <mergeCell ref="K60:K62"/>
    <mergeCell ref="K63:K65"/>
    <mergeCell ref="K51:K53"/>
    <mergeCell ref="K54:K56"/>
    <mergeCell ref="K57:K59"/>
    <mergeCell ref="J30:J32"/>
    <mergeCell ref="J45:J47"/>
    <mergeCell ref="A69:A71"/>
    <mergeCell ref="A72:A74"/>
    <mergeCell ref="A75:A77"/>
    <mergeCell ref="B69:B71"/>
    <mergeCell ref="B72:B74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1"/>
    <mergeCell ref="E72:E74"/>
    <mergeCell ref="A45:A47"/>
    <mergeCell ref="A48:A50"/>
    <mergeCell ref="A51:A53"/>
    <mergeCell ref="A54:A56"/>
    <mergeCell ref="A57:A59"/>
    <mergeCell ref="A60:A62"/>
    <mergeCell ref="A63:A65"/>
    <mergeCell ref="A66:A68"/>
    <mergeCell ref="E10:F11"/>
    <mergeCell ref="E15:E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E12:E13"/>
    <mergeCell ref="B39:B41"/>
    <mergeCell ref="B24:B26"/>
    <mergeCell ref="B21:B23"/>
    <mergeCell ref="G39:G41"/>
    <mergeCell ref="G42:G44"/>
    <mergeCell ref="G45:G47"/>
    <mergeCell ref="G48:G50"/>
    <mergeCell ref="G51:G53"/>
    <mergeCell ref="G54:G56"/>
    <mergeCell ref="G57:G59"/>
    <mergeCell ref="G3:M5"/>
    <mergeCell ref="G6:G7"/>
    <mergeCell ref="I6:L6"/>
    <mergeCell ref="I7:L7"/>
    <mergeCell ref="G18:G20"/>
    <mergeCell ref="G21:G23"/>
    <mergeCell ref="G24:G26"/>
    <mergeCell ref="G27:G29"/>
    <mergeCell ref="G30:G32"/>
    <mergeCell ref="H42:H44"/>
    <mergeCell ref="I30:I32"/>
    <mergeCell ref="H15:H17"/>
    <mergeCell ref="I18:I20"/>
    <mergeCell ref="H33:H35"/>
    <mergeCell ref="I33:I35"/>
    <mergeCell ref="H30:H32"/>
    <mergeCell ref="G15:G17"/>
  </mergeCells>
  <conditionalFormatting sqref="H78:H79 K15:L17 H21 H24 H27 H30 H33 H36 H39 H42 H45 H48 H51 H54 H57 H60 H63 H66 H69 H72 H75 G15 H15:H18 A15:A18 A21 A24 A27 A30 A33 A36 A39 A42 A45 A48 A51 A54 A57 A60 A63 A66 A69 A72 A75">
    <cfRule type="cellIs" dxfId="11" priority="67" operator="equal">
      <formula>0</formula>
    </cfRule>
  </conditionalFormatting>
  <conditionalFormatting sqref="J80:J85 I18:K77">
    <cfRule type="expression" dxfId="10" priority="24">
      <formula>AND($F18&gt;0,I18="")</formula>
    </cfRule>
  </conditionalFormatting>
  <conditionalFormatting sqref="L18:M77">
    <cfRule type="expression" dxfId="9" priority="12">
      <formula>AND($F18&gt;0,L18="")</formula>
    </cfRule>
  </conditionalFormatting>
  <conditionalFormatting sqref="L84:L85">
    <cfRule type="expression" dxfId="8" priority="11">
      <formula>AND($F84&gt;0,L84="")</formula>
    </cfRule>
  </conditionalFormatting>
  <conditionalFormatting sqref="I80:I85">
    <cfRule type="expression" dxfId="7" priority="9">
      <formula>AND($F80&gt;0,I80="")</formula>
    </cfRule>
  </conditionalFormatting>
  <conditionalFormatting sqref="A8">
    <cfRule type="expression" dxfId="6" priority="101">
      <formula>AND(O1&gt;0,P1&lt;4)</formula>
    </cfRule>
  </conditionalFormatting>
  <conditionalFormatting sqref="G80:G83">
    <cfRule type="expression" dxfId="5" priority="5">
      <formula>AND($F80&gt;0,$G80="")</formula>
    </cfRule>
  </conditionalFormatting>
  <conditionalFormatting sqref="L80:L83">
    <cfRule type="expression" dxfId="4" priority="4">
      <formula>AND($F80&gt;0,L80="")</formula>
    </cfRule>
  </conditionalFormatting>
  <conditionalFormatting sqref="G9:I9 M9">
    <cfRule type="cellIs" dxfId="3" priority="3" operator="equal">
      <formula>""</formula>
    </cfRule>
  </conditionalFormatting>
  <conditionalFormatting sqref="G6">
    <cfRule type="expression" dxfId="2" priority="102">
      <formula>(COUNTA(G9:H9,I9,M9,$I$6,$I$7)&lt;6)</formula>
    </cfRule>
  </conditionalFormatting>
  <conditionalFormatting sqref="G18 G21 G24 G27 G30 G33 G36 G39 G42 G45 G48 G51 G54 G57 G60 G63 G66 G69 G72 G75">
    <cfRule type="expression" dxfId="1" priority="103">
      <formula>AND($B18&gt;0,$I$9="")</formula>
    </cfRule>
  </conditionalFormatting>
  <conditionalFormatting sqref="I6:I7">
    <cfRule type="cellIs" dxfId="0" priority="1" operator="equal">
      <formula>""</formula>
    </cfRule>
  </conditionalFormatting>
  <dataValidations xWindow="1302" yWindow="428" count="16">
    <dataValidation type="list" allowBlank="1" showInputMessage="1" showErrorMessage="1" sqref="I15" xr:uid="{00000000-0002-0000-0300-000000000000}">
      <formula1>grupo</formula1>
    </dataValidation>
    <dataValidation type="list" allowBlank="1" showInputMessage="1" showErrorMessage="1" sqref="J15" xr:uid="{00000000-0002-0000-0300-000001000000}">
      <formula1>sexo</formula1>
    </dataValidation>
    <dataValidation type="date" allowBlank="1" showInputMessage="1" showErrorMessage="1" error="A data só é válida se for posterior a 31-12-1999" prompt="Prencher a data de nascimento do aluno com dia, mês e ano (12-01-2001)" sqref="J84:J85" xr:uid="{00000000-0002-0000-0300-000002000000}">
      <formula1>36526</formula1>
      <formula2>43100</formula2>
    </dataValidation>
    <dataValidation type="whole" allowBlank="1" showInputMessage="1" showErrorMessage="1" error="Só é permitida a colocação de números" prompt="Prencher o número de Cartão de Cidadão sem as letras" sqref="L84:L85" xr:uid="{00000000-0002-0000-0300-000003000000}">
      <formula1>0</formula1>
      <formula2>9999999999</formula2>
    </dataValidation>
    <dataValidation type="date" allowBlank="1" showInputMessage="1" showErrorMessage="1" error="A data só é válida se for posterior a 31-12-1999" prompt="Prencher a data de nascimento do aluno com dia, mês e ano (12-01-2000)" sqref="L75:L77" xr:uid="{00000000-0002-0000-0300-000004000000}">
      <formula1>36892</formula1>
      <formula2>44926</formula2>
    </dataValidation>
    <dataValidation type="list" allowBlank="1" showInputMessage="1" showErrorMessage="1" sqref="A15:A17 G15" xr:uid="{00000000-0002-0000-0300-000008000000}">
      <formula1>escolas</formula1>
    </dataValidation>
    <dataValidation type="list" allowBlank="1" showInputMessage="1" showErrorMessage="1" sqref="A9:A10" xr:uid="{00000000-0002-0000-0300-000009000000}">
      <formula1>professores</formula1>
    </dataValidation>
    <dataValidation type="list" allowBlank="1" showInputMessage="1" showErrorMessage="1" sqref="I80:I83 J18:J77" xr:uid="{00000000-0002-0000-0300-00000A000000}">
      <formula1>GENEROACRO</formula1>
    </dataValidation>
    <dataValidation type="list" allowBlank="1" showInputMessage="1" showErrorMessage="1" prompt="Escolher o genero do aluno" sqref="I84:I85" xr:uid="{00000000-0002-0000-0300-00000B000000}">
      <formula1>#REF!</formula1>
    </dataValidation>
    <dataValidation allowBlank="1" showInputMessage="1" showErrorMessage="1" error="Só é permitida a colocação de números" prompt="Prencher com o número que o aluno tem inscrito na plataforma" sqref="M18:M77 L80:L83" xr:uid="{7A8C7A49-7215-4BEF-807D-0933EBD17AA0}"/>
    <dataValidation type="date" allowBlank="1" showInputMessage="1" showErrorMessage="1" error="A data só é válida se for posterior a 31-12-1999" prompt="Prencher a data de nascimento do aluno com dia, mês e ano (12-01-1996)" sqref="J80:K83" xr:uid="{00000000-0002-0000-0300-000005000000}">
      <formula1>35065</formula1>
      <formula2>43100</formula2>
    </dataValidation>
    <dataValidation type="list" allowBlank="1" showInputMessage="1" showErrorMessage="1" prompt="Escolher o nível do aluno" sqref="K18:K77" xr:uid="{00000000-0002-0000-0300-000006000000}">
      <formula1>niveis</formula1>
    </dataValidation>
    <dataValidation type="date" allowBlank="1" showInputMessage="1" showErrorMessage="1" error="A data só é válida se for posterior a 31-12-2000" prompt="Prencher a data de nascimento do aluno com dia, mês e ano (12-01-2000)" sqref="L18:L74" xr:uid="{D3D1279A-39BD-4BC2-9086-C5AF06F364FD}">
      <formula1>36892</formula1>
      <formula2>44926</formula2>
    </dataValidation>
    <dataValidation allowBlank="1" showInputMessage="1" showErrorMessage="1" prompt="Escolher o tipo de grupo em que os alunos vão participar" sqref="I18:I77" xr:uid="{F9E6D535-DC67-4953-A80F-79E99A24FC43}"/>
    <dataValidation allowBlank="1" showInputMessage="1" showErrorMessage="1" prompt="colocar o nome da prova_x000a_" sqref="I6:L6" xr:uid="{0DB7BFE5-65D1-4F32-BC4C-464A5F14611E}"/>
    <dataValidation allowBlank="1" showInputMessage="1" showErrorMessage="1" prompt="colocar a data da prova_x000a_" sqref="I7:L7" xr:uid="{DA9920C4-1DB2-43F2-8126-977362907E99}"/>
  </dataValidations>
  <printOptions horizontalCentered="1" verticalCentered="1"/>
  <pageMargins left="0" right="0" top="0.39370078740157483" bottom="0.19685039370078741" header="0" footer="0"/>
  <pageSetup paperSize="9" scale="36" orientation="landscape" r:id="rId1"/>
  <rowBreaks count="1" manualBreakCount="1">
    <brk id="81" min="4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4"/>
  <sheetViews>
    <sheetView showGridLines="0" view="pageBreakPreview" topLeftCell="B7" zoomScale="130" zoomScaleNormal="100" zoomScaleSheetLayoutView="130" workbookViewId="0">
      <selection activeCell="B12" sqref="B12"/>
    </sheetView>
  </sheetViews>
  <sheetFormatPr defaultColWidth="9.109375" defaultRowHeight="13.8" x14ac:dyDescent="0.25"/>
  <cols>
    <col min="1" max="1" width="5.6640625" style="7" customWidth="1"/>
    <col min="2" max="2" width="125.109375" style="7" customWidth="1"/>
    <col min="3" max="16384" width="9.109375" style="7"/>
  </cols>
  <sheetData>
    <row r="1" spans="1:2" s="1" customFormat="1" ht="33.75" customHeight="1" x14ac:dyDescent="0.3">
      <c r="A1" s="22"/>
      <c r="B1" s="23"/>
    </row>
    <row r="2" spans="1:2" s="1" customFormat="1" ht="33.75" customHeight="1" x14ac:dyDescent="0.3">
      <c r="A2" s="22"/>
      <c r="B2" s="23"/>
    </row>
    <row r="3" spans="1:2" ht="15" customHeight="1" x14ac:dyDescent="0.25">
      <c r="A3" s="213" t="s">
        <v>103</v>
      </c>
      <c r="B3" s="213"/>
    </row>
    <row r="4" spans="1:2" ht="15" customHeight="1" x14ac:dyDescent="0.25">
      <c r="A4" s="214"/>
      <c r="B4" s="214"/>
    </row>
    <row r="5" spans="1:2" ht="22.5" customHeight="1" x14ac:dyDescent="0.25">
      <c r="A5" s="52">
        <v>1</v>
      </c>
      <c r="B5" s="54" t="s">
        <v>119</v>
      </c>
    </row>
    <row r="6" spans="1:2" ht="22.5" customHeight="1" x14ac:dyDescent="0.25">
      <c r="A6" s="210">
        <v>2</v>
      </c>
      <c r="B6" s="55" t="s">
        <v>104</v>
      </c>
    </row>
    <row r="7" spans="1:2" ht="88.8" customHeight="1" x14ac:dyDescent="0.25">
      <c r="A7" s="211"/>
      <c r="B7" s="112" t="s">
        <v>120</v>
      </c>
    </row>
    <row r="8" spans="1:2" ht="16.5" customHeight="1" x14ac:dyDescent="0.25">
      <c r="A8" s="212"/>
      <c r="B8" s="56" t="s">
        <v>122</v>
      </c>
    </row>
    <row r="9" spans="1:2" ht="22.5" customHeight="1" x14ac:dyDescent="0.25">
      <c r="A9" s="114">
        <v>3</v>
      </c>
      <c r="B9" s="53" t="s">
        <v>105</v>
      </c>
    </row>
    <row r="10" spans="1:2" ht="22.5" customHeight="1" x14ac:dyDescent="0.25">
      <c r="A10" s="52">
        <v>4</v>
      </c>
      <c r="B10" s="54" t="s">
        <v>109</v>
      </c>
    </row>
    <row r="11" spans="1:2" ht="22.5" customHeight="1" x14ac:dyDescent="0.25">
      <c r="A11" s="114">
        <v>5</v>
      </c>
      <c r="B11" s="53" t="str">
        <f ca="1">"Prencher a data de nascimento do aluno com mês e ano. Só são permitidas datas após "&amp;LISTAS!B5&amp;"-"&amp;LISTAS!B6&amp;"-"&amp;LISTAS!B7</f>
        <v>Prencher a data de nascimento do aluno com mês e ano. Só são permitidas datas após 31-12-2001</v>
      </c>
    </row>
    <row r="12" spans="1:2" ht="22.5" customHeight="1" x14ac:dyDescent="0.25">
      <c r="A12" s="52">
        <v>6</v>
      </c>
      <c r="B12" s="54" t="s">
        <v>106</v>
      </c>
    </row>
    <row r="13" spans="1:2" ht="22.5" customHeight="1" x14ac:dyDescent="0.25">
      <c r="A13" s="114">
        <v>7</v>
      </c>
      <c r="B13" s="53" t="s">
        <v>107</v>
      </c>
    </row>
    <row r="14" spans="1:2" ht="46.2" customHeight="1" x14ac:dyDescent="0.25">
      <c r="A14" s="52">
        <v>8</v>
      </c>
      <c r="B14" s="79" t="s">
        <v>123</v>
      </c>
    </row>
  </sheetData>
  <sheetProtection algorithmName="SHA-512" hashValue="5s3Q4xEYzDgXcL+mjNDITu+35mnLRCLR393VrreqzbvBOyvsoxSNeZFzE5/UEOfMiPgFMB2hNFWXn0LY81D9gA==" saltValue="cw/isy+eTCd9cGEV6511gw==" spinCount="100000" sheet="1" objects="1" scenarios="1" autoFilter="0"/>
  <mergeCells count="2">
    <mergeCell ref="A6:A8"/>
    <mergeCell ref="A3:B4"/>
  </mergeCells>
  <pageMargins left="0.7" right="0.7" top="0.75" bottom="0.75" header="0.3" footer="0.3"/>
  <pageSetup paperSize="9"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46C3AB2B3294FB8E05FFE80572211" ma:contentTypeVersion="8" ma:contentTypeDescription="Criar um novo documento." ma:contentTypeScope="" ma:versionID="dbcbb4eab202121661c07ad3058647d2">
  <xsd:schema xmlns:xsd="http://www.w3.org/2001/XMLSchema" xmlns:xs="http://www.w3.org/2001/XMLSchema" xmlns:p="http://schemas.microsoft.com/office/2006/metadata/properties" xmlns:ns2="9f946baf-b309-43aa-8ad6-eaacf945a3a5" targetNamespace="http://schemas.microsoft.com/office/2006/metadata/properties" ma:root="true" ma:fieldsID="298d085a34c0c8be02d61f6440a05194" ns2:_="">
    <xsd:import namespace="9f946baf-b309-43aa-8ad6-eaacf945a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46baf-b309-43aa-8ad6-eaacf945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02935D-16B2-41B7-A2DD-5DE4D3E4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46baf-b309-43aa-8ad6-eaacf945a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8F9019-344E-4993-81E3-366D3BB716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75A924-292E-432B-A3A8-AD16D7E90AD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LISTAS</vt:lpstr>
      <vt:lpstr>Índice</vt:lpstr>
      <vt:lpstr>lista de inscritos - acrobá</vt:lpstr>
      <vt:lpstr>Ficha de inscrição - acrobática</vt:lpstr>
      <vt:lpstr>Instruções acrobática</vt:lpstr>
      <vt:lpstr>aparelhosartistica</vt:lpstr>
      <vt:lpstr>'Ficha de inscrição - acrobática'!Área_de_Impressão</vt:lpstr>
      <vt:lpstr>Índice!Área_de_Impressão</vt:lpstr>
      <vt:lpstr>'Instruções acrobática'!Área_de_Impressão</vt:lpstr>
      <vt:lpstr>'lista de inscritos - acrobá'!Área_de_Impressão</vt:lpstr>
      <vt:lpstr>GENEROACRO</vt:lpstr>
      <vt:lpstr>generogeral</vt:lpstr>
      <vt:lpstr>grupos</vt:lpstr>
      <vt:lpstr>niveis</vt:lpstr>
      <vt:lpstr>trampolins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</dc:creator>
  <cp:keywords/>
  <dc:description/>
  <cp:lastModifiedBy>José Emanuel Rocha</cp:lastModifiedBy>
  <cp:revision/>
  <dcterms:created xsi:type="dcterms:W3CDTF">2012-01-02T10:42:18Z</dcterms:created>
  <dcterms:modified xsi:type="dcterms:W3CDTF">2021-10-27T12:19:24Z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0x0101008F546C3AB2B3294FB8E05FFE80572211</vt:lpwstr>
  </property>
</Properties>
</file>