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.1 - coordenação nacional DG\CNDG 2018-2019\doc. coordenação\3 - Fichas de inscrição - nivel nacional\"/>
    </mc:Choice>
  </mc:AlternateContent>
  <xr:revisionPtr revIDLastSave="0" documentId="13_ncr:1_{F2FDAA19-DA1D-4A0D-8CFD-2CAF2F53DED3}" xr6:coauthVersionLast="45" xr6:coauthVersionMax="45" xr10:uidLastSave="{00000000-0000-0000-0000-000000000000}"/>
  <bookViews>
    <workbookView xWindow="-108" yWindow="-108" windowWidth="23256" windowHeight="13176" tabRatio="0" firstSheet="1" activeTab="1" xr2:uid="{00000000-000D-0000-FFFF-FFFF00000000}"/>
  </bookViews>
  <sheets>
    <sheet name="LISTAS" sheetId="15" state="hidden" r:id="rId1"/>
    <sheet name="Índice" sheetId="14" r:id="rId2"/>
    <sheet name="lista de inscritos - aeróbica" sheetId="4" r:id="rId3"/>
    <sheet name="Ficha de inscrição - aeróbica" sheetId="1" r:id="rId4"/>
    <sheet name="Instruções aeróbica" sheetId="2" r:id="rId5"/>
  </sheets>
  <definedNames>
    <definedName name="_xlnm._FilterDatabase" localSheetId="3" hidden="1">'Ficha de inscrição - aeróbica'!$G$10:$K$10</definedName>
    <definedName name="aero">LISTAS!$E$2:$E$3</definedName>
    <definedName name="aerogrupo">LISTAS!$E$4</definedName>
    <definedName name="aparelhosartistica">LISTAS!$M$2:$M$4</definedName>
    <definedName name="_xlnm.Print_Area" localSheetId="3">'Ficha de inscrição - aeróbica'!$D$3:$K$73</definedName>
    <definedName name="_xlnm.Print_Area" localSheetId="1">Índice!$A$2:$B$9</definedName>
    <definedName name="_xlnm.Print_Area" localSheetId="4">'Instruções aeróbica'!$A$3:$B$19</definedName>
    <definedName name="_xlnm.Print_Area" localSheetId="2">'lista de inscritos - aeróbica'!$A$3:$G$53</definedName>
    <definedName name="GENEROACRO">LISTAS!$C$2:$C$5</definedName>
    <definedName name="generogeral">LISTAS!$C$2:$C$5</definedName>
    <definedName name="grupos">LISTAS!$E$2:$E$4</definedName>
    <definedName name="niveis">LISTAS!$V$2:$V$4</definedName>
    <definedName name="trampolins">LISTAS!$I$2:$I$7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6" i="4" l="1"/>
  <c r="C46" i="4" s="1"/>
  <c r="D46" i="4"/>
  <c r="B47" i="4"/>
  <c r="C47" i="4" s="1"/>
  <c r="D47" i="4"/>
  <c r="A2" i="14"/>
  <c r="E3" i="1"/>
  <c r="H58" i="1"/>
  <c r="F38" i="4" s="1"/>
  <c r="H47" i="1"/>
  <c r="I58" i="1"/>
  <c r="G45" i="4" s="1"/>
  <c r="I47" i="1"/>
  <c r="G43" i="4"/>
  <c r="G42" i="4"/>
  <c r="F42" i="4"/>
  <c r="G39" i="4"/>
  <c r="G38" i="4"/>
  <c r="F30" i="4"/>
  <c r="G58" i="1"/>
  <c r="E38" i="4" s="1"/>
  <c r="B45" i="4"/>
  <c r="B44" i="4"/>
  <c r="B43" i="4"/>
  <c r="B42" i="4"/>
  <c r="B41" i="4"/>
  <c r="B40" i="4"/>
  <c r="B39" i="4"/>
  <c r="B38" i="4"/>
  <c r="A26" i="4"/>
  <c r="A35" i="4"/>
  <c r="E67" i="1"/>
  <c r="A67" i="1" s="1"/>
  <c r="E66" i="1"/>
  <c r="A66" i="1" s="1"/>
  <c r="E65" i="1"/>
  <c r="A65" i="1" s="1"/>
  <c r="E64" i="1"/>
  <c r="A64" i="1" s="1"/>
  <c r="E63" i="1"/>
  <c r="A63" i="1" s="1"/>
  <c r="E62" i="1"/>
  <c r="A62" i="1" s="1"/>
  <c r="E61" i="1"/>
  <c r="A61" i="1" s="1"/>
  <c r="E60" i="1"/>
  <c r="A60" i="1" s="1"/>
  <c r="E59" i="1"/>
  <c r="A59" i="1" s="1"/>
  <c r="F58" i="1"/>
  <c r="E58" i="1"/>
  <c r="A58" i="1" s="1"/>
  <c r="E47" i="4" l="1"/>
  <c r="E40" i="4"/>
  <c r="F39" i="4"/>
  <c r="F43" i="4"/>
  <c r="G46" i="4"/>
  <c r="E42" i="4"/>
  <c r="F40" i="4"/>
  <c r="F44" i="4"/>
  <c r="F46" i="4"/>
  <c r="E43" i="4"/>
  <c r="G40" i="4"/>
  <c r="G44" i="4"/>
  <c r="E46" i="4"/>
  <c r="E41" i="4"/>
  <c r="F41" i="4"/>
  <c r="G47" i="4"/>
  <c r="E39" i="4"/>
  <c r="E44" i="4"/>
  <c r="F45" i="4"/>
  <c r="E45" i="4"/>
  <c r="G41" i="4"/>
  <c r="F47" i="4"/>
  <c r="C10" i="4"/>
  <c r="C11" i="4"/>
  <c r="D10" i="4"/>
  <c r="D11" i="4"/>
  <c r="E11" i="4"/>
  <c r="C38" i="4" s="1"/>
  <c r="C44" i="4" l="1"/>
  <c r="C45" i="4"/>
  <c r="C40" i="4"/>
  <c r="C43" i="4"/>
  <c r="C41" i="4"/>
  <c r="C39" i="4"/>
  <c r="C42" i="4"/>
  <c r="G47" i="1"/>
  <c r="E29" i="4" s="1"/>
  <c r="E30" i="4"/>
  <c r="G30" i="4"/>
  <c r="E31" i="4"/>
  <c r="F31" i="4"/>
  <c r="G31" i="4"/>
  <c r="E32" i="4"/>
  <c r="F32" i="4"/>
  <c r="G32" i="4"/>
  <c r="E33" i="4"/>
  <c r="F33" i="4"/>
  <c r="G33" i="4"/>
  <c r="F29" i="4"/>
  <c r="G29" i="4"/>
  <c r="B30" i="4"/>
  <c r="B31" i="4"/>
  <c r="C31" i="4" s="1"/>
  <c r="B32" i="4"/>
  <c r="C32" i="4" s="1"/>
  <c r="B33" i="4"/>
  <c r="B29" i="4"/>
  <c r="B24" i="4"/>
  <c r="E24" i="4"/>
  <c r="F24" i="4"/>
  <c r="G24" i="4"/>
  <c r="B23" i="4"/>
  <c r="C23" i="4" s="1"/>
  <c r="E23" i="4"/>
  <c r="F23" i="4"/>
  <c r="G23" i="4"/>
  <c r="B21" i="4"/>
  <c r="C21" i="4" s="1"/>
  <c r="E21" i="4"/>
  <c r="F21" i="4"/>
  <c r="G21" i="4"/>
  <c r="B22" i="4"/>
  <c r="C22" i="4" s="1"/>
  <c r="E22" i="4"/>
  <c r="F22" i="4"/>
  <c r="G22" i="4"/>
  <c r="B20" i="4"/>
  <c r="E20" i="4"/>
  <c r="F20" i="4"/>
  <c r="G20" i="4"/>
  <c r="E19" i="4"/>
  <c r="F19" i="4"/>
  <c r="G19" i="4"/>
  <c r="B19" i="4"/>
  <c r="C19" i="4" s="1"/>
  <c r="B18" i="4"/>
  <c r="E20" i="1" l="1"/>
  <c r="E23" i="1"/>
  <c r="E49" i="1" l="1"/>
  <c r="E50" i="1"/>
  <c r="E51" i="1"/>
  <c r="E70" i="1"/>
  <c r="A10" i="4" l="1"/>
  <c r="B9" i="1"/>
  <c r="E71" i="1"/>
  <c r="E72" i="1"/>
  <c r="E73" i="1"/>
  <c r="C3" i="4"/>
  <c r="B51" i="4"/>
  <c r="C51" i="4" s="1"/>
  <c r="B52" i="4"/>
  <c r="C52" i="4" s="1"/>
  <c r="B50" i="4"/>
  <c r="E74" i="1"/>
  <c r="E75" i="1"/>
  <c r="E35" i="1"/>
  <c r="E36" i="1"/>
  <c r="E37" i="1"/>
  <c r="E38" i="1"/>
  <c r="E39" i="1"/>
  <c r="E40" i="1"/>
  <c r="E47" i="1"/>
  <c r="E48" i="1"/>
  <c r="E26" i="1"/>
  <c r="E27" i="1"/>
  <c r="E28" i="1"/>
  <c r="E29" i="1"/>
  <c r="E30" i="1"/>
  <c r="E31" i="1"/>
  <c r="E32" i="1"/>
  <c r="E33" i="1"/>
  <c r="E34" i="1"/>
  <c r="E21" i="1"/>
  <c r="E22" i="1"/>
  <c r="E24" i="1"/>
  <c r="E25" i="1"/>
  <c r="A21" i="1" l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7" i="1"/>
  <c r="A48" i="1"/>
  <c r="A49" i="1"/>
  <c r="A50" i="1"/>
  <c r="A51" i="1"/>
  <c r="A20" i="1"/>
  <c r="F71" i="1"/>
  <c r="D51" i="4" s="1"/>
  <c r="F72" i="1"/>
  <c r="D52" i="4" s="1"/>
  <c r="F73" i="1"/>
  <c r="D53" i="4" s="1"/>
  <c r="F70" i="1"/>
  <c r="D50" i="4" s="1"/>
  <c r="F23" i="1"/>
  <c r="D19" i="4" s="1"/>
  <c r="F26" i="1"/>
  <c r="D20" i="4" s="1"/>
  <c r="F29" i="1"/>
  <c r="D21" i="4" s="1"/>
  <c r="F32" i="1"/>
  <c r="D22" i="4" s="1"/>
  <c r="F35" i="1"/>
  <c r="D23" i="4" s="1"/>
  <c r="F38" i="1"/>
  <c r="D24" i="4" s="1"/>
  <c r="F47" i="1"/>
  <c r="F20" i="1"/>
  <c r="D18" i="4" s="1"/>
  <c r="F74" i="1"/>
  <c r="F75" i="1"/>
  <c r="J1" i="1"/>
  <c r="K1" i="1"/>
  <c r="E18" i="4"/>
  <c r="F18" i="4"/>
  <c r="G18" i="4"/>
  <c r="E10" i="4"/>
  <c r="B53" i="4"/>
  <c r="C53" i="4" s="1"/>
  <c r="I17" i="1"/>
  <c r="D45" i="4" l="1"/>
  <c r="D43" i="4"/>
  <c r="D41" i="4"/>
  <c r="D39" i="4"/>
  <c r="D44" i="4"/>
  <c r="D40" i="4"/>
  <c r="D42" i="4"/>
  <c r="D38" i="4"/>
  <c r="D33" i="4"/>
  <c r="D31" i="4"/>
  <c r="D32" i="4"/>
  <c r="D30" i="4"/>
  <c r="C33" i="4"/>
  <c r="C29" i="4"/>
  <c r="C30" i="4"/>
  <c r="D29" i="4"/>
  <c r="C20" i="4"/>
  <c r="C24" i="4"/>
  <c r="C18" i="4"/>
  <c r="C50" i="4"/>
  <c r="E8" i="1"/>
</calcChain>
</file>

<file path=xl/sharedStrings.xml><?xml version="1.0" encoding="utf-8"?>
<sst xmlns="http://schemas.openxmlformats.org/spreadsheetml/2006/main" count="1147" uniqueCount="127">
  <si>
    <t/>
  </si>
  <si>
    <t>Contatos</t>
  </si>
  <si>
    <t>nº</t>
  </si>
  <si>
    <t>Nome dos ginastas</t>
  </si>
  <si>
    <t>Escola</t>
  </si>
  <si>
    <t>CLDE</t>
  </si>
  <si>
    <t>Grupo</t>
  </si>
  <si>
    <t>Sexo</t>
  </si>
  <si>
    <t>Nivel</t>
  </si>
  <si>
    <t>Nome dos Juízes</t>
  </si>
  <si>
    <t>Contactos</t>
  </si>
  <si>
    <t>Porto</t>
  </si>
  <si>
    <t>nº de ordem</t>
  </si>
  <si>
    <t>Género</t>
  </si>
  <si>
    <t>data de nascimento</t>
  </si>
  <si>
    <t>Bilhete de identidade</t>
  </si>
  <si>
    <t>exemplo</t>
  </si>
  <si>
    <t>Paulo Rafael</t>
  </si>
  <si>
    <t>EBS Canelas A</t>
  </si>
  <si>
    <t>par</t>
  </si>
  <si>
    <t>mas</t>
  </si>
  <si>
    <t>Joaquim Sousa</t>
  </si>
  <si>
    <t>EBS Canelas B</t>
  </si>
  <si>
    <t>fem</t>
  </si>
  <si>
    <t>Data de nascimento</t>
  </si>
  <si>
    <t>PCT</t>
  </si>
  <si>
    <t>Mini</t>
  </si>
  <si>
    <t>ANO LETIVO</t>
  </si>
  <si>
    <t>GENERO</t>
  </si>
  <si>
    <t>ACRO</t>
  </si>
  <si>
    <t>Trampolins</t>
  </si>
  <si>
    <t>TRAMPOLINS</t>
  </si>
  <si>
    <t>artística</t>
  </si>
  <si>
    <t>pares-trios</t>
  </si>
  <si>
    <t>níveis</t>
  </si>
  <si>
    <t>Mas</t>
  </si>
  <si>
    <t>par misto</t>
  </si>
  <si>
    <t>PCT fem</t>
  </si>
  <si>
    <t>barra fixa</t>
  </si>
  <si>
    <t>Trave fem</t>
  </si>
  <si>
    <t>selecione</t>
  </si>
  <si>
    <t>Braga</t>
  </si>
  <si>
    <t>Fem</t>
  </si>
  <si>
    <t>par fem</t>
  </si>
  <si>
    <t>PCT mas</t>
  </si>
  <si>
    <t>Paralelas</t>
  </si>
  <si>
    <t>Barra fixa fem</t>
  </si>
  <si>
    <t>Bragança e Côa</t>
  </si>
  <si>
    <t>Misto</t>
  </si>
  <si>
    <t>par mas</t>
  </si>
  <si>
    <t>Tapete</t>
  </si>
  <si>
    <t>PCTM fem</t>
  </si>
  <si>
    <t>Trave</t>
  </si>
  <si>
    <t>Barra fixa mas</t>
  </si>
  <si>
    <t>1.1</t>
  </si>
  <si>
    <t>EDV</t>
  </si>
  <si>
    <t>trio fem</t>
  </si>
  <si>
    <t>PCTN</t>
  </si>
  <si>
    <t>PCTM mas</t>
  </si>
  <si>
    <t>Paralelas mas</t>
  </si>
  <si>
    <t>1.2</t>
  </si>
  <si>
    <t>trio mas</t>
  </si>
  <si>
    <t>PCTT</t>
  </si>
  <si>
    <t>PCTT fem</t>
  </si>
  <si>
    <t>1.3</t>
  </si>
  <si>
    <t>Tamega</t>
  </si>
  <si>
    <t>PCTM</t>
  </si>
  <si>
    <t>PCTT mas</t>
  </si>
  <si>
    <t>2.1</t>
  </si>
  <si>
    <t>Viana do Castelo</t>
  </si>
  <si>
    <t>PCTN fem</t>
  </si>
  <si>
    <t>2.2</t>
  </si>
  <si>
    <t>PCTN mas</t>
  </si>
  <si>
    <t>2.3</t>
  </si>
  <si>
    <t>Mini fem</t>
  </si>
  <si>
    <t>3.1</t>
  </si>
  <si>
    <t>Mini mas</t>
  </si>
  <si>
    <t>3.2</t>
  </si>
  <si>
    <t>Tapete fem</t>
  </si>
  <si>
    <t>3.3</t>
  </si>
  <si>
    <t>4.1</t>
  </si>
  <si>
    <t>Tapete mas</t>
  </si>
  <si>
    <t>4.2</t>
  </si>
  <si>
    <t>4.3</t>
  </si>
  <si>
    <t>4.4</t>
  </si>
  <si>
    <t>5.1</t>
  </si>
  <si>
    <t>5.3</t>
  </si>
  <si>
    <t>6.1</t>
  </si>
  <si>
    <t>6.2</t>
  </si>
  <si>
    <t>6.3</t>
  </si>
  <si>
    <t>7.1</t>
  </si>
  <si>
    <t>7.2</t>
  </si>
  <si>
    <t>7.3</t>
  </si>
  <si>
    <t>8.1</t>
  </si>
  <si>
    <t>8.2</t>
  </si>
  <si>
    <t>8.3</t>
  </si>
  <si>
    <t>9.1</t>
  </si>
  <si>
    <t>9.2</t>
  </si>
  <si>
    <t>9.3</t>
  </si>
  <si>
    <t>10.1</t>
  </si>
  <si>
    <t>10.2</t>
  </si>
  <si>
    <t>10.3</t>
  </si>
  <si>
    <t>Inscrição dos alunos</t>
  </si>
  <si>
    <t>Instruções de preenchimento</t>
  </si>
  <si>
    <t>Listagem dos Grupos
(só de visualização)</t>
  </si>
  <si>
    <t xml:space="preserve">Na parte da inscrição, colocar o primeiro e último nome de cada aluno </t>
  </si>
  <si>
    <t>Escolher o tipo de conjunto em que os alunos vão participar, através do filtro</t>
  </si>
  <si>
    <t>Escolher o genero do aluno, através do filtro</t>
  </si>
  <si>
    <t>Escolher o nível do aluno, através do filtro</t>
  </si>
  <si>
    <t>Prencher a data de nascimento do aluno com dia, mês e ano (12-01-2001) - só é permitida datas após 31-12-1999</t>
  </si>
  <si>
    <t>Prencher o número de Cartão de Cidadão sem as letras</t>
  </si>
  <si>
    <t>Sempre que faltarem dados nas células, estas ficam preenchidas a vermelho</t>
  </si>
  <si>
    <t>Nas listagens dos grupos, podem verificar como ficam constituidos os grupos em prova</t>
  </si>
  <si>
    <t>No  cabeçalho escolher através dos filtros os nomes dos professores responsáveis pelos grupos, contactos, escola e DSR/CLDE.</t>
  </si>
  <si>
    <t>DSR/CLDE</t>
  </si>
  <si>
    <t>Provas Individuais e Trios</t>
  </si>
  <si>
    <t>Instruções - Aeróbica</t>
  </si>
  <si>
    <t>Individual</t>
  </si>
  <si>
    <t>Trio</t>
  </si>
  <si>
    <t xml:space="preserve">           - Numa inscrição individual, utilizar a 1ª célula do conjunto de 3, ver o exemplo:</t>
  </si>
  <si>
    <t xml:space="preserve">           - Numa inscrição de um "trio", utilizar as 3 células, uma para cada nome dos alunos que constituem o trio</t>
  </si>
  <si>
    <t xml:space="preserve">           - Numa inscrição de um grupo de 5 a 10 alunos, colocar os nomes nos espaços apropriados e realizar o seguinte:</t>
  </si>
  <si>
    <t>José Emanuel Rocha 2011-2019 - 15/jan</t>
  </si>
  <si>
    <t>Aerodance (6 a 10 alunos)</t>
  </si>
  <si>
    <t>Provas de Grupos (5 alunos)</t>
  </si>
  <si>
    <t>Aerodance</t>
  </si>
  <si>
    <t>Livre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</si>
</sst>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6"/>
      <color theme="1"/>
      <name val="Times New Roman"/>
      <family val="1"/>
    </font>
    <font>
      <sz val="8"/>
      <color theme="1"/>
      <name val="Times New Roman"/>
      <family val="1"/>
    </font>
    <font>
      <b/>
      <sz val="24"/>
      <color theme="1"/>
      <name val="Times New Roman"/>
      <family val="1"/>
    </font>
    <font>
      <b/>
      <sz val="11"/>
      <color theme="1"/>
      <name val="Times New Roman"/>
      <family val="1"/>
    </font>
    <font>
      <sz val="28"/>
      <color rgb="FFFF0000"/>
      <name val="Times New Roman"/>
      <family val="1"/>
    </font>
    <font>
      <b/>
      <sz val="20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</font>
    <font>
      <b/>
      <sz val="48"/>
      <color theme="1"/>
      <name val="Times New Roman"/>
      <family val="1"/>
    </font>
    <font>
      <b/>
      <sz val="30"/>
      <color theme="1"/>
      <name val="Times New Roman"/>
      <family val="1"/>
    </font>
    <font>
      <sz val="12"/>
      <color theme="3"/>
      <name val="Times New Roman"/>
      <family val="1"/>
    </font>
    <font>
      <u/>
      <sz val="11"/>
      <color theme="10"/>
      <name val="Calibri"/>
      <family val="2"/>
      <scheme val="minor"/>
    </font>
    <font>
      <sz val="11"/>
      <name val="Times New Roman"/>
      <family val="1"/>
    </font>
    <font>
      <sz val="10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4"/>
      <color theme="0"/>
      <name val="Times New Roman"/>
      <family val="1"/>
    </font>
    <font>
      <sz val="18"/>
      <color theme="1"/>
      <name val="Times New Roman"/>
      <family val="1"/>
    </font>
    <font>
      <sz val="9"/>
      <color theme="0"/>
      <name val="Times New Roman"/>
      <family val="1"/>
    </font>
    <font>
      <b/>
      <sz val="20"/>
      <color theme="0"/>
      <name val="Times New Roman"/>
      <family val="1"/>
    </font>
    <font>
      <sz val="10"/>
      <color theme="0"/>
      <name val="Times New Roman"/>
      <family val="1"/>
    </font>
    <font>
      <sz val="10"/>
      <color rgb="FFFF0000"/>
      <name val="Times New Roman"/>
      <family val="1"/>
    </font>
    <font>
      <sz val="40"/>
      <color theme="3" tint="-0.499984740745262"/>
      <name val="Times New Roman"/>
      <family val="1"/>
    </font>
    <font>
      <b/>
      <i/>
      <sz val="22"/>
      <color theme="3" tint="-0.499984740745262"/>
      <name val="Times New Roman"/>
      <family val="1"/>
    </font>
    <font>
      <i/>
      <sz val="22"/>
      <color theme="0"/>
      <name val="Times New Roman"/>
      <family val="1"/>
    </font>
    <font>
      <b/>
      <sz val="10"/>
      <color theme="0"/>
      <name val="Times New Roman"/>
      <family val="1"/>
    </font>
    <font>
      <b/>
      <sz val="10"/>
      <color rgb="FFFF0000"/>
      <name val="Times New Roman"/>
      <family val="1"/>
    </font>
    <font>
      <b/>
      <sz val="40"/>
      <color theme="1"/>
      <name val="Times New Roman"/>
      <family val="1"/>
    </font>
  </fonts>
  <fills count="1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mediumGray"/>
    </fill>
    <fill>
      <patternFill patternType="mediumGray">
        <bgColor theme="7" tint="0.59999389629810485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20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/>
    <xf numFmtId="0" fontId="7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vertical="center"/>
      <protection hidden="1"/>
    </xf>
    <xf numFmtId="14" fontId="1" fillId="0" borderId="0" xfId="0" applyNumberFormat="1" applyFont="1" applyBorder="1" applyAlignment="1" applyProtection="1">
      <alignment vertical="center"/>
      <protection hidden="1"/>
    </xf>
    <xf numFmtId="14" fontId="13" fillId="4" borderId="13" xfId="0" applyNumberFormat="1" applyFont="1" applyFill="1" applyBorder="1" applyAlignment="1" applyProtection="1">
      <alignment horizontal="center" vertical="center"/>
      <protection hidden="1"/>
    </xf>
    <xf numFmtId="14" fontId="13" fillId="4" borderId="1" xfId="0" applyNumberFormat="1" applyFont="1" applyFill="1" applyBorder="1" applyAlignment="1" applyProtection="1">
      <alignment horizontal="center" vertical="center"/>
      <protection hidden="1"/>
    </xf>
    <xf numFmtId="0" fontId="1" fillId="3" borderId="1" xfId="0" applyNumberFormat="1" applyFont="1" applyFill="1" applyBorder="1" applyAlignment="1" applyProtection="1">
      <alignment horizontal="center" vertical="center"/>
      <protection hidden="1"/>
    </xf>
    <xf numFmtId="0" fontId="1" fillId="3" borderId="1" xfId="0" applyNumberFormat="1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13" fillId="4" borderId="13" xfId="0" applyNumberFormat="1" applyFont="1" applyFill="1" applyBorder="1" applyAlignment="1" applyProtection="1">
      <alignment vertical="center"/>
      <protection hidden="1"/>
    </xf>
    <xf numFmtId="0" fontId="13" fillId="4" borderId="1" xfId="0" applyNumberFormat="1" applyFont="1" applyFill="1" applyBorder="1" applyAlignment="1" applyProtection="1">
      <alignment vertical="center"/>
      <protection hidden="1"/>
    </xf>
    <xf numFmtId="0" fontId="13" fillId="4" borderId="16" xfId="0" applyNumberFormat="1" applyFont="1" applyFill="1" applyBorder="1" applyAlignment="1" applyProtection="1">
      <alignment vertical="center"/>
      <protection hidden="1"/>
    </xf>
    <xf numFmtId="0" fontId="13" fillId="4" borderId="14" xfId="0" applyNumberFormat="1" applyFont="1" applyFill="1" applyBorder="1" applyAlignment="1" applyProtection="1">
      <alignment vertical="center"/>
      <protection hidden="1"/>
    </xf>
    <xf numFmtId="0" fontId="13" fillId="4" borderId="15" xfId="0" applyNumberFormat="1" applyFont="1" applyFill="1" applyBorder="1" applyAlignment="1" applyProtection="1">
      <alignment vertical="center"/>
      <protection hidden="1"/>
    </xf>
    <xf numFmtId="0" fontId="13" fillId="4" borderId="20" xfId="0" applyNumberFormat="1" applyFont="1" applyFill="1" applyBorder="1" applyAlignment="1" applyProtection="1">
      <alignment horizontal="center" vertical="center"/>
      <protection hidden="1"/>
    </xf>
    <xf numFmtId="0" fontId="13" fillId="4" borderId="21" xfId="0" applyNumberFormat="1" applyFont="1" applyFill="1" applyBorder="1" applyAlignment="1" applyProtection="1">
      <alignment vertical="center"/>
      <protection hidden="1"/>
    </xf>
    <xf numFmtId="0" fontId="13" fillId="4" borderId="17" xfId="0" applyNumberFormat="1" applyFont="1" applyFill="1" applyBorder="1" applyAlignment="1" applyProtection="1">
      <alignment vertical="center"/>
      <protection hidden="1"/>
    </xf>
    <xf numFmtId="0" fontId="8" fillId="3" borderId="6" xfId="0" applyNumberFormat="1" applyFont="1" applyFill="1" applyBorder="1" applyAlignment="1" applyProtection="1">
      <alignment horizontal="center" vertical="center"/>
      <protection hidden="1"/>
    </xf>
    <xf numFmtId="0" fontId="14" fillId="0" borderId="0" xfId="1" quotePrefix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0" fillId="0" borderId="0" xfId="0" applyFont="1" applyFill="1" applyBorder="1" applyAlignment="1">
      <alignment vertical="center" wrapText="1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hidden="1"/>
    </xf>
    <xf numFmtId="0" fontId="4" fillId="0" borderId="0" xfId="0" applyFont="1" applyFill="1" applyBorder="1" applyAlignment="1">
      <alignment horizontal="center" vertical="center"/>
    </xf>
    <xf numFmtId="0" fontId="1" fillId="3" borderId="6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6" fillId="0" borderId="0" xfId="0" applyFont="1" applyProtection="1">
      <protection hidden="1"/>
    </xf>
    <xf numFmtId="0" fontId="17" fillId="4" borderId="18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13" xfId="0" applyNumberFormat="1" applyFont="1" applyFill="1" applyBorder="1" applyAlignment="1" applyProtection="1">
      <alignment vertical="center"/>
      <protection locked="0"/>
    </xf>
    <xf numFmtId="0" fontId="9" fillId="0" borderId="1" xfId="0" applyNumberFormat="1" applyFont="1" applyFill="1" applyBorder="1" applyAlignment="1" applyProtection="1">
      <alignment vertical="center"/>
      <protection locked="0"/>
    </xf>
    <xf numFmtId="0" fontId="9" fillId="0" borderId="16" xfId="0" applyNumberFormat="1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hidden="1"/>
    </xf>
    <xf numFmtId="0" fontId="8" fillId="3" borderId="6" xfId="0" applyNumberFormat="1" applyFont="1" applyFill="1" applyBorder="1" applyAlignment="1" applyProtection="1">
      <alignment horizontal="left" vertical="center"/>
      <protection locked="0"/>
    </xf>
    <xf numFmtId="0" fontId="1" fillId="3" borderId="3" xfId="0" applyNumberFormat="1" applyFont="1" applyFill="1" applyBorder="1" applyAlignment="1" applyProtection="1">
      <alignment horizontal="center" vertical="center"/>
      <protection hidden="1"/>
    </xf>
    <xf numFmtId="0" fontId="8" fillId="3" borderId="8" xfId="0" applyNumberFormat="1" applyFont="1" applyFill="1" applyBorder="1" applyAlignment="1" applyProtection="1">
      <alignment horizontal="left" vertical="center"/>
      <protection hidden="1"/>
    </xf>
    <xf numFmtId="0" fontId="8" fillId="3" borderId="1" xfId="0" applyNumberFormat="1" applyFont="1" applyFill="1" applyBorder="1" applyAlignment="1" applyProtection="1">
      <alignment horizontal="left" vertical="center"/>
      <protection hidden="1"/>
    </xf>
    <xf numFmtId="0" fontId="19" fillId="0" borderId="0" xfId="0" applyFont="1" applyAlignment="1">
      <alignment horizontal="center" vertical="center"/>
    </xf>
    <xf numFmtId="0" fontId="8" fillId="0" borderId="19" xfId="0" applyNumberFormat="1" applyFont="1" applyFill="1" applyBorder="1" applyAlignment="1" applyProtection="1">
      <alignment vertical="center"/>
      <protection locked="0"/>
    </xf>
    <xf numFmtId="0" fontId="15" fillId="6" borderId="1" xfId="0" applyFont="1" applyFill="1" applyBorder="1" applyAlignment="1" applyProtection="1">
      <alignment horizontal="left" vertical="center"/>
      <protection locked="0"/>
    </xf>
    <xf numFmtId="0" fontId="15" fillId="6" borderId="6" xfId="0" applyFont="1" applyFill="1" applyBorder="1" applyAlignment="1" applyProtection="1">
      <alignment horizontal="left" vertical="center"/>
      <protection locked="0"/>
    </xf>
    <xf numFmtId="0" fontId="8" fillId="6" borderId="23" xfId="0" applyFont="1" applyFill="1" applyBorder="1" applyAlignment="1" applyProtection="1">
      <alignment horizontal="center" vertical="center"/>
      <protection locked="0"/>
    </xf>
    <xf numFmtId="0" fontId="15" fillId="6" borderId="6" xfId="0" applyFont="1" applyFill="1" applyBorder="1" applyAlignment="1" applyProtection="1">
      <alignment horizontal="left" vertical="center"/>
      <protection hidden="1"/>
    </xf>
    <xf numFmtId="0" fontId="8" fillId="0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NumberFormat="1" applyFont="1" applyFill="1" applyBorder="1" applyAlignment="1" applyProtection="1">
      <alignment horizontal="right" vertical="center"/>
      <protection locked="0"/>
    </xf>
    <xf numFmtId="0" fontId="1" fillId="3" borderId="6" xfId="0" applyFont="1" applyFill="1" applyBorder="1" applyAlignment="1">
      <alignment horizontal="center" vertical="center"/>
    </xf>
    <xf numFmtId="0" fontId="8" fillId="3" borderId="1" xfId="0" applyNumberFormat="1" applyFont="1" applyFill="1" applyBorder="1" applyAlignment="1" applyProtection="1">
      <alignment horizontal="center" vertical="center"/>
      <protection hidden="1"/>
    </xf>
    <xf numFmtId="0" fontId="1" fillId="10" borderId="0" xfId="0" applyFont="1" applyFill="1" applyAlignment="1">
      <alignment vertical="center"/>
    </xf>
    <xf numFmtId="0" fontId="5" fillId="10" borderId="0" xfId="0" applyFont="1" applyFill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left" vertical="center"/>
    </xf>
    <xf numFmtId="0" fontId="1" fillId="6" borderId="6" xfId="0" applyFont="1" applyFill="1" applyBorder="1" applyAlignment="1">
      <alignment horizontal="left" vertical="center"/>
    </xf>
    <xf numFmtId="0" fontId="1" fillId="3" borderId="8" xfId="0" applyFont="1" applyFill="1" applyBorder="1" applyAlignment="1">
      <alignment horizontal="left" vertical="center"/>
    </xf>
    <xf numFmtId="0" fontId="1" fillId="3" borderId="10" xfId="0" applyFont="1" applyFill="1" applyBorder="1" applyAlignment="1">
      <alignment horizontal="left" vertical="center"/>
    </xf>
    <xf numFmtId="0" fontId="8" fillId="3" borderId="1" xfId="0" applyNumberFormat="1" applyFont="1" applyFill="1" applyBorder="1" applyAlignment="1" applyProtection="1">
      <alignment horizontal="left" vertical="center"/>
      <protection locked="0"/>
    </xf>
    <xf numFmtId="0" fontId="18" fillId="7" borderId="7" xfId="0" applyFont="1" applyFill="1" applyBorder="1" applyAlignment="1">
      <alignment horizontal="center" vertical="center"/>
    </xf>
    <xf numFmtId="0" fontId="13" fillId="4" borderId="16" xfId="0" applyNumberFormat="1" applyFont="1" applyFill="1" applyBorder="1" applyAlignment="1" applyProtection="1">
      <alignment horizontal="center" vertical="center"/>
      <protection hidden="1"/>
    </xf>
    <xf numFmtId="0" fontId="10" fillId="2" borderId="2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8" fillId="5" borderId="23" xfId="0" applyFont="1" applyFill="1" applyBorder="1" applyAlignment="1" applyProtection="1">
      <alignment horizontal="center" vertical="center"/>
      <protection hidden="1"/>
    </xf>
    <xf numFmtId="0" fontId="10" fillId="2" borderId="4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21" fillId="12" borderId="0" xfId="0" applyFont="1" applyFill="1" applyProtection="1">
      <protection hidden="1"/>
    </xf>
    <xf numFmtId="0" fontId="22" fillId="12" borderId="0" xfId="0" applyFont="1" applyFill="1" applyProtection="1">
      <protection hidden="1"/>
    </xf>
    <xf numFmtId="0" fontId="23" fillId="0" borderId="0" xfId="0" applyFont="1" applyFill="1" applyProtection="1">
      <protection hidden="1"/>
    </xf>
    <xf numFmtId="0" fontId="21" fillId="12" borderId="0" xfId="0" applyFont="1" applyFill="1" applyAlignment="1" applyProtection="1">
      <alignment wrapText="1"/>
      <protection hidden="1"/>
    </xf>
    <xf numFmtId="0" fontId="26" fillId="12" borderId="0" xfId="0" applyFont="1" applyFill="1" applyProtection="1">
      <protection hidden="1"/>
    </xf>
    <xf numFmtId="0" fontId="25" fillId="4" borderId="0" xfId="1" applyFont="1" applyFill="1" applyAlignment="1" applyProtection="1">
      <alignment horizontal="center" vertical="center" wrapText="1"/>
      <protection hidden="1"/>
    </xf>
    <xf numFmtId="0" fontId="21" fillId="12" borderId="0" xfId="1" applyFont="1" applyFill="1" applyAlignment="1" applyProtection="1">
      <alignment horizontal="center" vertical="center" wrapText="1"/>
      <protection hidden="1"/>
    </xf>
    <xf numFmtId="0" fontId="25" fillId="14" borderId="0" xfId="1" applyFont="1" applyFill="1" applyAlignment="1" applyProtection="1">
      <alignment horizontal="center" vertical="center" wrapText="1"/>
      <protection hidden="1"/>
    </xf>
    <xf numFmtId="0" fontId="27" fillId="12" borderId="0" xfId="0" applyFont="1" applyFill="1" applyAlignment="1" applyProtection="1">
      <alignment vertical="top"/>
      <protection hidden="1"/>
    </xf>
    <xf numFmtId="0" fontId="28" fillId="0" borderId="0" xfId="0" applyFont="1" applyFill="1" applyAlignment="1" applyProtection="1">
      <alignment vertical="top"/>
      <protection hidden="1"/>
    </xf>
    <xf numFmtId="0" fontId="20" fillId="12" borderId="0" xfId="0" applyFont="1" applyFill="1" applyAlignment="1" applyProtection="1">
      <alignment horizontal="right"/>
      <protection hidden="1"/>
    </xf>
    <xf numFmtId="0" fontId="16" fillId="0" borderId="0" xfId="0" applyFont="1" applyFill="1" applyProtection="1">
      <protection hidden="1"/>
    </xf>
    <xf numFmtId="0" fontId="8" fillId="0" borderId="1" xfId="0" applyNumberFormat="1" applyFont="1" applyFill="1" applyBorder="1" applyAlignment="1" applyProtection="1">
      <alignment horizontal="left" vertical="center"/>
      <protection hidden="1"/>
    </xf>
    <xf numFmtId="0" fontId="8" fillId="0" borderId="13" xfId="0" applyNumberFormat="1" applyFont="1" applyFill="1" applyBorder="1" applyAlignment="1" applyProtection="1">
      <alignment horizontal="left" vertical="center"/>
      <protection hidden="1"/>
    </xf>
    <xf numFmtId="0" fontId="8" fillId="0" borderId="16" xfId="0" applyNumberFormat="1" applyFont="1" applyFill="1" applyBorder="1" applyAlignment="1" applyProtection="1">
      <alignment horizontal="left" vertical="center"/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8" fillId="0" borderId="0" xfId="0" applyFont="1" applyAlignment="1" applyProtection="1">
      <alignment horizontal="left" vertical="center"/>
      <protection hidden="1"/>
    </xf>
    <xf numFmtId="0" fontId="18" fillId="7" borderId="26" xfId="0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1" fillId="6" borderId="15" xfId="0" applyFont="1" applyFill="1" applyBorder="1" applyAlignment="1" applyProtection="1">
      <alignment horizontal="center" vertical="center"/>
      <protection hidden="1"/>
    </xf>
    <xf numFmtId="0" fontId="15" fillId="6" borderId="7" xfId="0" applyFont="1" applyFill="1" applyBorder="1" applyAlignment="1" applyProtection="1">
      <alignment horizontal="left" vertical="center"/>
      <protection hidden="1"/>
    </xf>
    <xf numFmtId="0" fontId="15" fillId="6" borderId="1" xfId="0" applyFont="1" applyFill="1" applyBorder="1" applyAlignment="1" applyProtection="1">
      <alignment horizontal="center" vertical="center"/>
      <protection hidden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25" fillId="13" borderId="0" xfId="1" applyFont="1" applyFill="1" applyAlignment="1" applyProtection="1">
      <alignment horizontal="center" vertical="center" wrapText="1"/>
      <protection hidden="1"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8" fillId="0" borderId="0" xfId="0" applyNumberFormat="1" applyFont="1" applyFill="1" applyBorder="1" applyAlignment="1" applyProtection="1">
      <alignment horizontal="left" vertical="center"/>
      <protection hidden="1"/>
    </xf>
    <xf numFmtId="0" fontId="8" fillId="0" borderId="0" xfId="0" applyNumberFormat="1" applyFont="1" applyFill="1" applyBorder="1" applyAlignment="1" applyProtection="1">
      <alignment horizontal="center" vertical="center"/>
      <protection hidden="1"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  <xf numFmtId="14" fontId="8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Alignment="1" applyProtection="1">
      <alignment vertical="center"/>
      <protection hidden="1"/>
    </xf>
    <xf numFmtId="0" fontId="4" fillId="0" borderId="27" xfId="0" applyFont="1" applyFill="1" applyBorder="1" applyAlignment="1">
      <alignment horizontal="center" vertical="center"/>
    </xf>
    <xf numFmtId="0" fontId="14" fillId="0" borderId="0" xfId="1" quotePrefix="1" applyAlignment="1">
      <alignment vertical="center"/>
    </xf>
    <xf numFmtId="0" fontId="9" fillId="0" borderId="23" xfId="0" applyNumberFormat="1" applyFont="1" applyFill="1" applyBorder="1" applyAlignment="1" applyProtection="1">
      <alignment vertical="center"/>
      <protection locked="0"/>
    </xf>
    <xf numFmtId="0" fontId="4" fillId="0" borderId="25" xfId="0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 applyProtection="1">
      <alignment horizontal="left" vertical="center"/>
      <protection hidden="1"/>
    </xf>
    <xf numFmtId="0" fontId="8" fillId="3" borderId="0" xfId="0" applyNumberFormat="1" applyFont="1" applyFill="1" applyBorder="1" applyAlignment="1" applyProtection="1">
      <alignment horizontal="left" vertical="center"/>
      <protection hidden="1"/>
    </xf>
    <xf numFmtId="0" fontId="8" fillId="3" borderId="0" xfId="0" applyNumberFormat="1" applyFont="1" applyFill="1" applyBorder="1" applyAlignment="1" applyProtection="1">
      <alignment horizontal="center" vertical="center"/>
      <protection hidden="1"/>
    </xf>
    <xf numFmtId="0" fontId="1" fillId="6" borderId="1" xfId="0" applyFont="1" applyFill="1" applyBorder="1" applyAlignment="1" applyProtection="1">
      <alignment horizontal="center" vertical="center"/>
      <protection locked="0"/>
    </xf>
    <xf numFmtId="14" fontId="8" fillId="0" borderId="1" xfId="0" applyNumberFormat="1" applyFont="1" applyFill="1" applyBorder="1" applyAlignment="1" applyProtection="1">
      <alignment horizontal="center" vertical="center"/>
      <protection locked="0"/>
    </xf>
    <xf numFmtId="14" fontId="8" fillId="0" borderId="9" xfId="0" applyNumberFormat="1" applyFont="1" applyFill="1" applyBorder="1" applyAlignment="1" applyProtection="1">
      <alignment horizontal="center" vertical="center"/>
      <protection locked="0"/>
    </xf>
    <xf numFmtId="0" fontId="8" fillId="0" borderId="9" xfId="0" applyNumberFormat="1" applyFont="1" applyFill="1" applyBorder="1" applyAlignment="1" applyProtection="1">
      <alignment horizontal="right" vertical="center"/>
      <protection locked="0"/>
    </xf>
    <xf numFmtId="14" fontId="8" fillId="0" borderId="19" xfId="0" applyNumberFormat="1" applyFont="1" applyFill="1" applyBorder="1" applyAlignment="1" applyProtection="1">
      <alignment horizontal="center" vertical="center"/>
      <protection locked="0"/>
    </xf>
    <xf numFmtId="0" fontId="8" fillId="0" borderId="19" xfId="0" applyNumberFormat="1" applyFont="1" applyFill="1" applyBorder="1" applyAlignment="1" applyProtection="1">
      <alignment horizontal="right" vertical="center"/>
      <protection locked="0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 applyProtection="1">
      <alignment horizontal="center" vertical="center"/>
      <protection locked="0"/>
    </xf>
    <xf numFmtId="0" fontId="13" fillId="0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24" fillId="8" borderId="0" xfId="0" applyFont="1" applyFill="1" applyAlignment="1" applyProtection="1">
      <alignment horizontal="center" vertical="center"/>
      <protection hidden="1"/>
    </xf>
    <xf numFmtId="0" fontId="23" fillId="0" borderId="0" xfId="0" applyFont="1" applyFill="1" applyAlignment="1" applyProtection="1">
      <alignment horizontal="center"/>
      <protection hidden="1"/>
    </xf>
    <xf numFmtId="0" fontId="21" fillId="3" borderId="0" xfId="0" applyFont="1" applyFill="1" applyAlignment="1" applyProtection="1">
      <alignment horizontal="center"/>
      <protection hidden="1"/>
    </xf>
    <xf numFmtId="0" fontId="4" fillId="13" borderId="0" xfId="0" applyFont="1" applyFill="1" applyBorder="1" applyAlignment="1">
      <alignment horizontal="center" vertical="center"/>
    </xf>
    <xf numFmtId="0" fontId="5" fillId="11" borderId="2" xfId="0" applyFont="1" applyFill="1" applyBorder="1" applyAlignment="1" applyProtection="1">
      <alignment horizontal="center" vertical="center" wrapText="1"/>
      <protection hidden="1"/>
    </xf>
    <xf numFmtId="0" fontId="5" fillId="11" borderId="25" xfId="0" applyFont="1" applyFill="1" applyBorder="1" applyAlignment="1" applyProtection="1">
      <alignment horizontal="center" vertical="center" wrapText="1"/>
      <protection hidden="1"/>
    </xf>
    <xf numFmtId="0" fontId="5" fillId="11" borderId="3" xfId="0" applyFont="1" applyFill="1" applyBorder="1" applyAlignment="1" applyProtection="1">
      <alignment horizontal="center" vertical="center" wrapText="1"/>
      <protection hidden="1"/>
    </xf>
    <xf numFmtId="0" fontId="5" fillId="11" borderId="12" xfId="0" applyFont="1" applyFill="1" applyBorder="1" applyAlignment="1" applyProtection="1">
      <alignment horizontal="center" vertical="center" wrapText="1"/>
      <protection hidden="1"/>
    </xf>
    <xf numFmtId="0" fontId="5" fillId="11" borderId="0" xfId="0" applyFont="1" applyFill="1" applyBorder="1" applyAlignment="1" applyProtection="1">
      <alignment horizontal="center" vertical="center" wrapText="1"/>
      <protection hidden="1"/>
    </xf>
    <xf numFmtId="0" fontId="5" fillId="11" borderId="11" xfId="0" applyFont="1" applyFill="1" applyBorder="1" applyAlignment="1" applyProtection="1">
      <alignment horizontal="center" vertical="center" wrapText="1"/>
      <protection hidden="1"/>
    </xf>
    <xf numFmtId="0" fontId="5" fillId="11" borderId="4" xfId="0" applyFont="1" applyFill="1" applyBorder="1" applyAlignment="1" applyProtection="1">
      <alignment horizontal="center" vertical="center" wrapText="1"/>
      <protection hidden="1"/>
    </xf>
    <xf numFmtId="0" fontId="5" fillId="11" borderId="24" xfId="0" applyFont="1" applyFill="1" applyBorder="1" applyAlignment="1" applyProtection="1">
      <alignment horizontal="center" vertical="center" wrapText="1"/>
      <protection hidden="1"/>
    </xf>
    <xf numFmtId="0" fontId="5" fillId="11" borderId="5" xfId="0" applyFont="1" applyFill="1" applyBorder="1" applyAlignment="1" applyProtection="1">
      <alignment horizontal="center" vertical="center" wrapText="1"/>
      <protection hidden="1"/>
    </xf>
    <xf numFmtId="0" fontId="5" fillId="2" borderId="8" xfId="0" applyFont="1" applyFill="1" applyBorder="1" applyAlignment="1" applyProtection="1">
      <alignment horizontal="center" vertical="center"/>
      <protection hidden="1"/>
    </xf>
    <xf numFmtId="0" fontId="5" fillId="2" borderId="9" xfId="0" applyFont="1" applyFill="1" applyBorder="1" applyAlignment="1" applyProtection="1">
      <alignment horizontal="center" vertical="center"/>
      <protection hidden="1"/>
    </xf>
    <xf numFmtId="0" fontId="5" fillId="2" borderId="1" xfId="0" applyFont="1" applyFill="1" applyBorder="1" applyAlignment="1" applyProtection="1">
      <alignment horizontal="center" vertical="center"/>
      <protection hidden="1"/>
    </xf>
    <xf numFmtId="0" fontId="5" fillId="2" borderId="2" xfId="0" applyFont="1" applyFill="1" applyBorder="1" applyAlignment="1" applyProtection="1">
      <alignment horizontal="center" vertical="center"/>
      <protection hidden="1"/>
    </xf>
    <xf numFmtId="0" fontId="5" fillId="2" borderId="4" xfId="0" applyFont="1" applyFill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wrapText="1"/>
      <protection hidden="1"/>
    </xf>
    <xf numFmtId="0" fontId="3" fillId="0" borderId="0" xfId="0" applyFont="1" applyBorder="1" applyAlignment="1" applyProtection="1">
      <alignment horizontal="center" wrapText="1"/>
      <protection hidden="1"/>
    </xf>
    <xf numFmtId="0" fontId="5" fillId="2" borderId="8" xfId="0" applyFont="1" applyFill="1" applyBorder="1" applyAlignment="1" applyProtection="1">
      <alignment horizontal="center" vertical="center" wrapText="1"/>
      <protection hidden="1"/>
    </xf>
    <xf numFmtId="0" fontId="5" fillId="2" borderId="9" xfId="0" applyFont="1" applyFill="1" applyBorder="1" applyAlignment="1" applyProtection="1">
      <alignment horizontal="center" vertical="center" wrapText="1"/>
      <protection hidden="1"/>
    </xf>
    <xf numFmtId="0" fontId="5" fillId="2" borderId="1" xfId="0" applyFont="1" applyFill="1" applyBorder="1" applyAlignment="1" applyProtection="1">
      <alignment horizontal="center" vertical="center" wrapText="1"/>
      <protection hidden="1"/>
    </xf>
    <xf numFmtId="0" fontId="18" fillId="7" borderId="26" xfId="0" applyFont="1" applyFill="1" applyBorder="1" applyAlignment="1" applyProtection="1">
      <alignment horizontal="center" vertical="center"/>
      <protection hidden="1"/>
    </xf>
    <xf numFmtId="0" fontId="18" fillId="7" borderId="7" xfId="0" applyFont="1" applyFill="1" applyBorder="1" applyAlignment="1" applyProtection="1">
      <alignment horizontal="center" vertical="center"/>
      <protection hidden="1"/>
    </xf>
    <xf numFmtId="0" fontId="15" fillId="6" borderId="23" xfId="0" applyFont="1" applyFill="1" applyBorder="1" applyAlignment="1" applyProtection="1">
      <alignment horizontal="left" vertical="center"/>
      <protection hidden="1"/>
    </xf>
    <xf numFmtId="0" fontId="15" fillId="6" borderId="7" xfId="0" applyFont="1" applyFill="1" applyBorder="1" applyAlignment="1" applyProtection="1">
      <alignment horizontal="left" vertical="center"/>
      <protection hidden="1"/>
    </xf>
    <xf numFmtId="0" fontId="29" fillId="0" borderId="0" xfId="0" applyFont="1" applyBorder="1" applyAlignment="1" applyProtection="1">
      <alignment horizontal="center" vertical="center"/>
      <protection hidden="1"/>
    </xf>
    <xf numFmtId="0" fontId="4" fillId="8" borderId="0" xfId="0" applyFont="1" applyFill="1" applyBorder="1" applyAlignment="1">
      <alignment horizontal="center" vertical="center"/>
    </xf>
    <xf numFmtId="0" fontId="13" fillId="4" borderId="13" xfId="0" applyNumberFormat="1" applyFont="1" applyFill="1" applyBorder="1" applyAlignment="1" applyProtection="1">
      <alignment horizontal="center" vertical="center"/>
      <protection hidden="1"/>
    </xf>
    <xf numFmtId="0" fontId="13" fillId="4" borderId="1" xfId="0" applyNumberFormat="1" applyFont="1" applyFill="1" applyBorder="1" applyAlignment="1" applyProtection="1">
      <alignment horizontal="center" vertical="center"/>
      <protection hidden="1"/>
    </xf>
    <xf numFmtId="0" fontId="13" fillId="4" borderId="16" xfId="0" applyNumberFormat="1" applyFont="1" applyFill="1" applyBorder="1" applyAlignment="1" applyProtection="1">
      <alignment horizontal="center" vertical="center"/>
      <protection hidden="1"/>
    </xf>
    <xf numFmtId="0" fontId="8" fillId="0" borderId="19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22" xfId="0" applyNumberFormat="1" applyFont="1" applyFill="1" applyBorder="1" applyAlignment="1" applyProtection="1">
      <alignment horizontal="center" vertical="center"/>
      <protection locked="0"/>
    </xf>
    <xf numFmtId="0" fontId="13" fillId="4" borderId="13" xfId="0" applyFont="1" applyFill="1" applyBorder="1" applyAlignment="1" applyProtection="1">
      <alignment horizontal="center" vertical="center"/>
      <protection hidden="1"/>
    </xf>
    <xf numFmtId="0" fontId="13" fillId="4" borderId="1" xfId="0" applyFont="1" applyFill="1" applyBorder="1" applyAlignment="1" applyProtection="1">
      <alignment horizontal="center" vertical="center"/>
      <protection hidden="1"/>
    </xf>
    <xf numFmtId="0" fontId="13" fillId="4" borderId="16" xfId="0" applyFont="1" applyFill="1" applyBorder="1" applyAlignment="1" applyProtection="1">
      <alignment horizontal="center" vertical="center"/>
      <protection hidden="1"/>
    </xf>
    <xf numFmtId="0" fontId="13" fillId="0" borderId="18" xfId="0" applyNumberFormat="1" applyFont="1" applyFill="1" applyBorder="1" applyAlignment="1" applyProtection="1">
      <alignment horizontal="center" vertical="center"/>
      <protection locked="0"/>
    </xf>
    <xf numFmtId="0" fontId="13" fillId="0" borderId="20" xfId="0" applyNumberFormat="1" applyFont="1" applyFill="1" applyBorder="1" applyAlignment="1" applyProtection="1">
      <alignment horizontal="center" vertical="center"/>
      <protection locked="0"/>
    </xf>
    <xf numFmtId="0" fontId="13" fillId="0" borderId="21" xfId="0" applyNumberFormat="1" applyFont="1" applyFill="1" applyBorder="1" applyAlignment="1" applyProtection="1">
      <alignment horizontal="center" vertical="center"/>
      <protection locked="0"/>
    </xf>
    <xf numFmtId="0" fontId="8" fillId="0" borderId="19" xfId="0" applyNumberFormat="1" applyFont="1" applyFill="1" applyBorder="1" applyAlignment="1" applyProtection="1">
      <alignment horizontal="center" vertical="center"/>
      <protection hidden="1"/>
    </xf>
    <xf numFmtId="0" fontId="8" fillId="0" borderId="10" xfId="0" applyNumberFormat="1" applyFont="1" applyFill="1" applyBorder="1" applyAlignment="1" applyProtection="1">
      <alignment horizontal="center" vertical="center"/>
      <protection hidden="1"/>
    </xf>
    <xf numFmtId="0" fontId="8" fillId="0" borderId="22" xfId="0" applyNumberFormat="1" applyFont="1" applyFill="1" applyBorder="1" applyAlignment="1" applyProtection="1">
      <alignment horizontal="center" vertical="center"/>
      <protection hidden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1" fillId="0" borderId="0" xfId="0" applyFont="1" applyBorder="1" applyAlignment="1" applyProtection="1">
      <alignment horizontal="center" vertical="center"/>
      <protection hidden="1"/>
    </xf>
    <xf numFmtId="0" fontId="18" fillId="0" borderId="0" xfId="0" applyFont="1" applyFill="1" applyBorder="1" applyAlignment="1">
      <alignment horizontal="left" vertical="center"/>
    </xf>
    <xf numFmtId="0" fontId="18" fillId="7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 applyProtection="1">
      <alignment horizontal="left" vertical="center"/>
      <protection locked="0"/>
    </xf>
    <xf numFmtId="0" fontId="8" fillId="0" borderId="1" xfId="0" applyNumberFormat="1" applyFont="1" applyFill="1" applyBorder="1" applyAlignment="1" applyProtection="1">
      <alignment horizontal="center" vertical="center"/>
      <protection hidden="1"/>
    </xf>
    <xf numFmtId="14" fontId="8" fillId="0" borderId="1" xfId="0" applyNumberFormat="1" applyFont="1" applyFill="1" applyBorder="1" applyAlignment="1" applyProtection="1">
      <alignment horizontal="center" vertical="center"/>
      <protection locked="0"/>
    </xf>
    <xf numFmtId="0" fontId="10" fillId="2" borderId="10" xfId="0" applyFont="1" applyFill="1" applyBorder="1" applyAlignment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  <protection hidden="1"/>
    </xf>
    <xf numFmtId="0" fontId="10" fillId="2" borderId="9" xfId="0" applyFont="1" applyFill="1" applyBorder="1" applyAlignment="1" applyProtection="1">
      <alignment horizontal="center" vertical="center"/>
      <protection hidden="1"/>
    </xf>
    <xf numFmtId="0" fontId="10" fillId="2" borderId="12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6" fillId="9" borderId="0" xfId="0" applyFont="1" applyFill="1" applyAlignment="1">
      <alignment horizontal="center"/>
    </xf>
    <xf numFmtId="0" fontId="6" fillId="9" borderId="24" xfId="0" applyFont="1" applyFill="1" applyBorder="1" applyAlignment="1">
      <alignment horizontal="center"/>
    </xf>
    <xf numFmtId="0" fontId="5" fillId="2" borderId="3" xfId="0" applyNumberFormat="1" applyFont="1" applyFill="1" applyBorder="1" applyAlignment="1" applyProtection="1">
      <alignment horizontal="center" vertical="center"/>
      <protection hidden="1"/>
    </xf>
  </cellXfs>
  <cellStyles count="2">
    <cellStyle name="Hiperligação" xfId="1" builtinId="8"/>
    <cellStyle name="Normal" xfId="0" builtinId="0"/>
  </cellStyles>
  <dxfs count="2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hyperlink" Target="#&#205;ndice!A1"/><Relationship Id="rId1" Type="http://schemas.openxmlformats.org/officeDocument/2006/relationships/image" Target="../media/image6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Instru&#231;&#245;es aer&#243;bica'!A1"/><Relationship Id="rId2" Type="http://schemas.openxmlformats.org/officeDocument/2006/relationships/image" Target="../media/image6.jpeg"/><Relationship Id="rId1" Type="http://schemas.openxmlformats.org/officeDocument/2006/relationships/image" Target="../media/image8.png"/><Relationship Id="rId4" Type="http://schemas.openxmlformats.org/officeDocument/2006/relationships/hyperlink" Target="#&#205;ndice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emf"/><Relationship Id="rId2" Type="http://schemas.openxmlformats.org/officeDocument/2006/relationships/image" Target="../media/image9.emf"/><Relationship Id="rId1" Type="http://schemas.openxmlformats.org/officeDocument/2006/relationships/hyperlink" Target="#'Ficha de inscri&#231;&#227;o - aer&#243;bica'!A1"/><Relationship Id="rId4" Type="http://schemas.openxmlformats.org/officeDocument/2006/relationships/image" Target="../media/image1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231787</xdr:colOff>
      <xdr:row>3</xdr:row>
      <xdr:rowOff>286494</xdr:rowOff>
    </xdr:from>
    <xdr:to>
      <xdr:col>0</xdr:col>
      <xdr:colOff>3048559</xdr:colOff>
      <xdr:row>7</xdr:row>
      <xdr:rowOff>471425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31787" y="1267155"/>
          <a:ext cx="2816772" cy="1854705"/>
        </a:xfrm>
        <a:prstGeom prst="roundRect">
          <a:avLst>
            <a:gd name="adj" fmla="val 8594"/>
          </a:avLst>
        </a:prstGeom>
        <a:noFill/>
        <a:ln>
          <a:noFill/>
        </a:ln>
        <a:effectLst/>
      </xdr:spPr>
    </xdr:pic>
    <xdr:clientData/>
  </xdr:twoCellAnchor>
  <xdr:twoCellAnchor editAs="oneCell">
    <xdr:from>
      <xdr:col>2</xdr:col>
      <xdr:colOff>184397</xdr:colOff>
      <xdr:row>9</xdr:row>
      <xdr:rowOff>180714</xdr:rowOff>
    </xdr:from>
    <xdr:to>
      <xdr:col>2</xdr:col>
      <xdr:colOff>2103005</xdr:colOff>
      <xdr:row>12</xdr:row>
      <xdr:rowOff>15767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AFE759FA-7FF5-47FC-966B-D2299F4E6D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3397" y="3739254"/>
          <a:ext cx="1918608" cy="80279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</xdr:row>
      <xdr:rowOff>34750</xdr:rowOff>
    </xdr:from>
    <xdr:to>
      <xdr:col>0</xdr:col>
      <xdr:colOff>1907628</xdr:colOff>
      <xdr:row>12</xdr:row>
      <xdr:rowOff>157655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9F3FCD91-40E6-42E9-A6F6-3750492D7CF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12" r="5478"/>
        <a:stretch/>
      </xdr:blipFill>
      <xdr:spPr>
        <a:xfrm>
          <a:off x="0" y="3593290"/>
          <a:ext cx="1907628" cy="1090645"/>
        </a:xfrm>
        <a:prstGeom prst="rect">
          <a:avLst/>
        </a:prstGeom>
      </xdr:spPr>
    </xdr:pic>
    <xdr:clientData/>
  </xdr:twoCellAnchor>
  <xdr:twoCellAnchor editAs="oneCell">
    <xdr:from>
      <xdr:col>2</xdr:col>
      <xdr:colOff>2288735</xdr:colOff>
      <xdr:row>9</xdr:row>
      <xdr:rowOff>23055</xdr:rowOff>
    </xdr:from>
    <xdr:to>
      <xdr:col>2</xdr:col>
      <xdr:colOff>3983421</xdr:colOff>
      <xdr:row>13</xdr:row>
      <xdr:rowOff>15765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4BFA4DAE-E669-4C05-B7F4-03A418FD1C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7735" y="3581595"/>
          <a:ext cx="1694686" cy="1128090"/>
        </a:xfrm>
        <a:prstGeom prst="rect">
          <a:avLst/>
        </a:prstGeom>
      </xdr:spPr>
    </xdr:pic>
    <xdr:clientData/>
  </xdr:twoCellAnchor>
  <xdr:twoCellAnchor editAs="oneCell">
    <xdr:from>
      <xdr:col>0</xdr:col>
      <xdr:colOff>1920463</xdr:colOff>
      <xdr:row>9</xdr:row>
      <xdr:rowOff>77864</xdr:rowOff>
    </xdr:from>
    <xdr:to>
      <xdr:col>1</xdr:col>
      <xdr:colOff>88996</xdr:colOff>
      <xdr:row>13</xdr:row>
      <xdr:rowOff>21021</xdr:rowOff>
    </xdr:to>
    <xdr:pic>
      <xdr:nvPicPr>
        <xdr:cNvPr id="11" name="Imagem 10">
          <a:extLst>
            <a:ext uri="{FF2B5EF4-FFF2-40B4-BE49-F238E27FC236}">
              <a16:creationId xmlns:a16="http://schemas.microsoft.com/office/drawing/2014/main" id="{4F4B9E63-6E9C-43B5-A389-A8F0FFA041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20463" y="3636404"/>
          <a:ext cx="1506093" cy="107853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962023</xdr:colOff>
      <xdr:row>3</xdr:row>
      <xdr:rowOff>152399</xdr:rowOff>
    </xdr:from>
    <xdr:to>
      <xdr:col>1</xdr:col>
      <xdr:colOff>969644</xdr:colOff>
      <xdr:row>8</xdr:row>
      <xdr:rowOff>56270</xdr:rowOff>
    </xdr:to>
    <xdr:pic>
      <xdr:nvPicPr>
        <xdr:cNvPr id="3" name="Imagem 2" descr="desporto escolar.jp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90648" y="1238249"/>
          <a:ext cx="1" cy="869706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1</xdr:col>
      <xdr:colOff>1038225</xdr:colOff>
      <xdr:row>4</xdr:row>
      <xdr:rowOff>20972</xdr:rowOff>
    </xdr:from>
    <xdr:to>
      <xdr:col>1</xdr:col>
      <xdr:colOff>1047751</xdr:colOff>
      <xdr:row>8</xdr:row>
      <xdr:rowOff>132488</xdr:rowOff>
    </xdr:to>
    <xdr:pic>
      <xdr:nvPicPr>
        <xdr:cNvPr id="4" name="Imagem 3" descr="desporto escolar.jpg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66850" y="1297322"/>
          <a:ext cx="1" cy="869706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>
    <xdr:from>
      <xdr:col>0</xdr:col>
      <xdr:colOff>95249</xdr:colOff>
      <xdr:row>0</xdr:row>
      <xdr:rowOff>95250</xdr:rowOff>
    </xdr:from>
    <xdr:to>
      <xdr:col>7</xdr:col>
      <xdr:colOff>0</xdr:colOff>
      <xdr:row>1</xdr:row>
      <xdr:rowOff>268941</xdr:rowOff>
    </xdr:to>
    <xdr:sp macro="" textlink="">
      <xdr:nvSpPr>
        <xdr:cNvPr id="5" name="Cortar e Arredondar Rectângulo de Canto Simples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95249" y="95250"/>
          <a:ext cx="10561545" cy="599515"/>
        </a:xfrm>
        <a:prstGeom prst="snipRoundRect">
          <a:avLst/>
        </a:prstGeom>
        <a:solidFill>
          <a:schemeClr val="tx2"/>
        </a:solidFill>
        <a:ln>
          <a:solidFill>
            <a:schemeClr val="bg1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PT" sz="3600" b="1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Indice</a:t>
          </a:r>
        </a:p>
        <a:p>
          <a:pPr algn="ctr"/>
          <a:endParaRPr lang="pt-PT" sz="2000" b="1">
            <a:solidFill>
              <a:schemeClr val="bg1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1</xdr:col>
      <xdr:colOff>2767854</xdr:colOff>
      <xdr:row>10</xdr:row>
      <xdr:rowOff>33618</xdr:rowOff>
    </xdr:from>
    <xdr:to>
      <xdr:col>2</xdr:col>
      <xdr:colOff>24063</xdr:colOff>
      <xdr:row>10</xdr:row>
      <xdr:rowOff>252296</xdr:rowOff>
    </xdr:to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/>
      </xdr:nvSpPr>
      <xdr:spPr>
        <a:xfrm>
          <a:off x="3320304" y="2519643"/>
          <a:ext cx="589959" cy="2186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r"/>
          <a:r>
            <a:rPr lang="pt-PT" sz="1000" b="1">
              <a:latin typeface="Times New Roman" pitchFamily="18" charset="0"/>
              <a:cs typeface="Times New Roman" pitchFamily="18" charset="0"/>
            </a:rPr>
            <a:t>Prof. 2:</a:t>
          </a:r>
        </a:p>
      </xdr:txBody>
    </xdr:sp>
    <xdr:clientData/>
  </xdr:twoCellAnchor>
  <xdr:twoCellAnchor>
    <xdr:from>
      <xdr:col>1</xdr:col>
      <xdr:colOff>2767854</xdr:colOff>
      <xdr:row>9</xdr:row>
      <xdr:rowOff>33618</xdr:rowOff>
    </xdr:from>
    <xdr:to>
      <xdr:col>2</xdr:col>
      <xdr:colOff>24063</xdr:colOff>
      <xdr:row>9</xdr:row>
      <xdr:rowOff>252296</xdr:rowOff>
    </xdr:to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3193678" y="2510118"/>
          <a:ext cx="1480826" cy="2186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r"/>
          <a:r>
            <a:rPr lang="pt-PT" sz="1000" b="1">
              <a:latin typeface="Times New Roman" pitchFamily="18" charset="0"/>
              <a:cs typeface="Times New Roman" pitchFamily="18" charset="0"/>
            </a:rPr>
            <a:t>Prof. 1:</a:t>
          </a:r>
        </a:p>
      </xdr:txBody>
    </xdr:sp>
    <xdr:clientData/>
  </xdr:twoCellAnchor>
  <xdr:twoCellAnchor editAs="oneCell">
    <xdr:from>
      <xdr:col>1</xdr:col>
      <xdr:colOff>616041</xdr:colOff>
      <xdr:row>3</xdr:row>
      <xdr:rowOff>17622</xdr:rowOff>
    </xdr:from>
    <xdr:to>
      <xdr:col>1</xdr:col>
      <xdr:colOff>2685663</xdr:colOff>
      <xdr:row>9</xdr:row>
      <xdr:rowOff>161165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55312" y="923057"/>
          <a:ext cx="2069622" cy="1362743"/>
        </a:xfrm>
        <a:prstGeom prst="roundRect">
          <a:avLst>
            <a:gd name="adj" fmla="val 8594"/>
          </a:avLst>
        </a:prstGeom>
        <a:noFill/>
        <a:ln>
          <a:noFill/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447062</xdr:colOff>
      <xdr:row>3</xdr:row>
      <xdr:rowOff>33955</xdr:rowOff>
    </xdr:from>
    <xdr:to>
      <xdr:col>3</xdr:col>
      <xdr:colOff>2533767</xdr:colOff>
      <xdr:row>8</xdr:row>
      <xdr:rowOff>341147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860226" y="934500"/>
          <a:ext cx="2086705" cy="1373992"/>
        </a:xfrm>
        <a:prstGeom prst="roundRect">
          <a:avLst>
            <a:gd name="adj" fmla="val 8594"/>
          </a:avLst>
        </a:prstGeom>
        <a:noFill/>
        <a:ln>
          <a:noFill/>
        </a:ln>
        <a:effectLst/>
      </xdr:spPr>
    </xdr:pic>
    <xdr:clientData/>
  </xdr:twoCellAnchor>
  <xdr:twoCellAnchor editAs="oneCell">
    <xdr:from>
      <xdr:col>3</xdr:col>
      <xdr:colOff>962023</xdr:colOff>
      <xdr:row>3</xdr:row>
      <xdr:rowOff>152399</xdr:rowOff>
    </xdr:from>
    <xdr:to>
      <xdr:col>3</xdr:col>
      <xdr:colOff>962024</xdr:colOff>
      <xdr:row>7</xdr:row>
      <xdr:rowOff>235503</xdr:rowOff>
    </xdr:to>
    <xdr:pic>
      <xdr:nvPicPr>
        <xdr:cNvPr id="2" name="Imagem 1" descr="desporto escolar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09673" y="342899"/>
          <a:ext cx="1" cy="86677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>
    <xdr:from>
      <xdr:col>4</xdr:col>
      <xdr:colOff>1826878</xdr:colOff>
      <xdr:row>0</xdr:row>
      <xdr:rowOff>106136</xdr:rowOff>
    </xdr:from>
    <xdr:to>
      <xdr:col>10</xdr:col>
      <xdr:colOff>1339179</xdr:colOff>
      <xdr:row>1</xdr:row>
      <xdr:rowOff>194662</xdr:rowOff>
    </xdr:to>
    <xdr:sp macro="" textlink="">
      <xdr:nvSpPr>
        <xdr:cNvPr id="8" name="Cortar e Arredondar Rectângulo de Canto Simples 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/>
      </xdr:nvSpPr>
      <xdr:spPr>
        <a:xfrm>
          <a:off x="6671021" y="106136"/>
          <a:ext cx="6424729" cy="513069"/>
        </a:xfrm>
        <a:prstGeom prst="snipRoundRect">
          <a:avLst/>
        </a:prstGeom>
        <a:solidFill>
          <a:schemeClr val="tx2"/>
        </a:solidFill>
        <a:ln>
          <a:solidFill>
            <a:schemeClr val="bg1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PT" sz="3600" b="1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Instruções </a:t>
          </a:r>
          <a:r>
            <a:rPr lang="pt-PT" sz="2000" b="1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(Clicar aqui)</a:t>
          </a:r>
        </a:p>
      </xdr:txBody>
    </xdr:sp>
    <xdr:clientData/>
  </xdr:twoCellAnchor>
  <xdr:twoCellAnchor>
    <xdr:from>
      <xdr:col>3</xdr:col>
      <xdr:colOff>2683565</xdr:colOff>
      <xdr:row>9</xdr:row>
      <xdr:rowOff>33618</xdr:rowOff>
    </xdr:from>
    <xdr:to>
      <xdr:col>4</xdr:col>
      <xdr:colOff>24063</xdr:colOff>
      <xdr:row>9</xdr:row>
      <xdr:rowOff>252296</xdr:rowOff>
    </xdr:to>
    <xdr:sp macro="" textlink="">
      <xdr:nvSpPr>
        <xdr:cNvPr id="11" name="CaixaDeTexto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2683565" y="2642640"/>
          <a:ext cx="678389" cy="2186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r"/>
          <a:r>
            <a:rPr lang="pt-PT" sz="1000" b="1">
              <a:latin typeface="Times New Roman" pitchFamily="18" charset="0"/>
              <a:cs typeface="Times New Roman" pitchFamily="18" charset="0"/>
            </a:rPr>
            <a:t>Prof. 2:</a:t>
          </a:r>
        </a:p>
      </xdr:txBody>
    </xdr:sp>
    <xdr:clientData/>
  </xdr:twoCellAnchor>
  <xdr:twoCellAnchor>
    <xdr:from>
      <xdr:col>3</xdr:col>
      <xdr:colOff>40821</xdr:colOff>
      <xdr:row>0</xdr:row>
      <xdr:rowOff>101974</xdr:rowOff>
    </xdr:from>
    <xdr:to>
      <xdr:col>4</xdr:col>
      <xdr:colOff>1792940</xdr:colOff>
      <xdr:row>1</xdr:row>
      <xdr:rowOff>190500</xdr:rowOff>
    </xdr:to>
    <xdr:sp macro="" textlink="">
      <xdr:nvSpPr>
        <xdr:cNvPr id="10" name="Cortar e Arredondar Rectângulo de Canto Simples 9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/>
      </xdr:nvSpPr>
      <xdr:spPr>
        <a:xfrm>
          <a:off x="1415142" y="101974"/>
          <a:ext cx="5085869" cy="523955"/>
        </a:xfrm>
        <a:prstGeom prst="snipRoundRect">
          <a:avLst/>
        </a:prstGeom>
        <a:solidFill>
          <a:srgbClr val="FF0000"/>
        </a:solidFill>
        <a:ln>
          <a:solidFill>
            <a:schemeClr val="bg1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PT" sz="3600" b="1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Índice</a:t>
          </a:r>
          <a:endParaRPr lang="pt-PT" sz="2000" b="1">
            <a:solidFill>
              <a:schemeClr val="bg1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3</xdr:col>
      <xdr:colOff>2592457</xdr:colOff>
      <xdr:row>8</xdr:row>
      <xdr:rowOff>33618</xdr:rowOff>
    </xdr:from>
    <xdr:to>
      <xdr:col>4</xdr:col>
      <xdr:colOff>24063</xdr:colOff>
      <xdr:row>8</xdr:row>
      <xdr:rowOff>252296</xdr:rowOff>
    </xdr:to>
    <xdr:sp macro="" textlink="">
      <xdr:nvSpPr>
        <xdr:cNvPr id="12" name="CaixaDeTexto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 txBox="1"/>
      </xdr:nvSpPr>
      <xdr:spPr>
        <a:xfrm>
          <a:off x="2592457" y="2303053"/>
          <a:ext cx="769497" cy="2186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r"/>
          <a:r>
            <a:rPr lang="pt-PT" sz="1000" b="1">
              <a:latin typeface="Times New Roman" pitchFamily="18" charset="0"/>
              <a:cs typeface="Times New Roman" pitchFamily="18" charset="0"/>
            </a:rPr>
            <a:t>Prof. 1:</a:t>
          </a:r>
        </a:p>
      </xdr:txBody>
    </xdr:sp>
    <xdr:clientData/>
  </xdr:twoCellAnchor>
  <xdr:twoCellAnchor>
    <xdr:from>
      <xdr:col>2</xdr:col>
      <xdr:colOff>40820</xdr:colOff>
      <xdr:row>14</xdr:row>
      <xdr:rowOff>23819</xdr:rowOff>
    </xdr:from>
    <xdr:to>
      <xdr:col>2</xdr:col>
      <xdr:colOff>1345104</xdr:colOff>
      <xdr:row>70</xdr:row>
      <xdr:rowOff>10890</xdr:rowOff>
    </xdr:to>
    <xdr:sp macro="" textlink="">
      <xdr:nvSpPr>
        <xdr:cNvPr id="13" name="Seta de movimento para a direita 6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/>
      </xdr:nvSpPr>
      <xdr:spPr>
        <a:xfrm rot="5400000">
          <a:off x="-3845359" y="7164827"/>
          <a:ext cx="9076642" cy="1304284"/>
        </a:xfrm>
        <a:custGeom>
          <a:avLst/>
          <a:gdLst>
            <a:gd name="connsiteX0" fmla="*/ 0 w 10654395"/>
            <a:gd name="connsiteY0" fmla="*/ 397509 h 1590034"/>
            <a:gd name="connsiteX1" fmla="*/ 49689 w 10654395"/>
            <a:gd name="connsiteY1" fmla="*/ 397509 h 1590034"/>
            <a:gd name="connsiteX2" fmla="*/ 49689 w 10654395"/>
            <a:gd name="connsiteY2" fmla="*/ 1192526 h 1590034"/>
            <a:gd name="connsiteX3" fmla="*/ 0 w 10654395"/>
            <a:gd name="connsiteY3" fmla="*/ 1192526 h 1590034"/>
            <a:gd name="connsiteX4" fmla="*/ 0 w 10654395"/>
            <a:gd name="connsiteY4" fmla="*/ 397509 h 1590034"/>
            <a:gd name="connsiteX5" fmla="*/ 99377 w 10654395"/>
            <a:gd name="connsiteY5" fmla="*/ 397509 h 1590034"/>
            <a:gd name="connsiteX6" fmla="*/ 198754 w 10654395"/>
            <a:gd name="connsiteY6" fmla="*/ 397509 h 1590034"/>
            <a:gd name="connsiteX7" fmla="*/ 198754 w 10654395"/>
            <a:gd name="connsiteY7" fmla="*/ 1192526 h 1590034"/>
            <a:gd name="connsiteX8" fmla="*/ 99377 w 10654395"/>
            <a:gd name="connsiteY8" fmla="*/ 1192526 h 1590034"/>
            <a:gd name="connsiteX9" fmla="*/ 99377 w 10654395"/>
            <a:gd name="connsiteY9" fmla="*/ 397509 h 1590034"/>
            <a:gd name="connsiteX10" fmla="*/ 248443 w 10654395"/>
            <a:gd name="connsiteY10" fmla="*/ 397509 h 1590034"/>
            <a:gd name="connsiteX11" fmla="*/ 9859378 w 10654395"/>
            <a:gd name="connsiteY11" fmla="*/ 397509 h 1590034"/>
            <a:gd name="connsiteX12" fmla="*/ 9859378 w 10654395"/>
            <a:gd name="connsiteY12" fmla="*/ 0 h 1590034"/>
            <a:gd name="connsiteX13" fmla="*/ 10654395 w 10654395"/>
            <a:gd name="connsiteY13" fmla="*/ 795017 h 1590034"/>
            <a:gd name="connsiteX14" fmla="*/ 9859378 w 10654395"/>
            <a:gd name="connsiteY14" fmla="*/ 1590034 h 1590034"/>
            <a:gd name="connsiteX15" fmla="*/ 9859378 w 10654395"/>
            <a:gd name="connsiteY15" fmla="*/ 1192526 h 1590034"/>
            <a:gd name="connsiteX16" fmla="*/ 248443 w 10654395"/>
            <a:gd name="connsiteY16" fmla="*/ 1192526 h 1590034"/>
            <a:gd name="connsiteX17" fmla="*/ 248443 w 10654395"/>
            <a:gd name="connsiteY17" fmla="*/ 397509 h 1590034"/>
            <a:gd name="connsiteX0" fmla="*/ 0 w 10654395"/>
            <a:gd name="connsiteY0" fmla="*/ 234224 h 1426749"/>
            <a:gd name="connsiteX1" fmla="*/ 49689 w 10654395"/>
            <a:gd name="connsiteY1" fmla="*/ 234224 h 1426749"/>
            <a:gd name="connsiteX2" fmla="*/ 49689 w 10654395"/>
            <a:gd name="connsiteY2" fmla="*/ 1029241 h 1426749"/>
            <a:gd name="connsiteX3" fmla="*/ 0 w 10654395"/>
            <a:gd name="connsiteY3" fmla="*/ 1029241 h 1426749"/>
            <a:gd name="connsiteX4" fmla="*/ 0 w 10654395"/>
            <a:gd name="connsiteY4" fmla="*/ 234224 h 1426749"/>
            <a:gd name="connsiteX5" fmla="*/ 99377 w 10654395"/>
            <a:gd name="connsiteY5" fmla="*/ 234224 h 1426749"/>
            <a:gd name="connsiteX6" fmla="*/ 198754 w 10654395"/>
            <a:gd name="connsiteY6" fmla="*/ 234224 h 1426749"/>
            <a:gd name="connsiteX7" fmla="*/ 198754 w 10654395"/>
            <a:gd name="connsiteY7" fmla="*/ 1029241 h 1426749"/>
            <a:gd name="connsiteX8" fmla="*/ 99377 w 10654395"/>
            <a:gd name="connsiteY8" fmla="*/ 1029241 h 1426749"/>
            <a:gd name="connsiteX9" fmla="*/ 99377 w 10654395"/>
            <a:gd name="connsiteY9" fmla="*/ 234224 h 1426749"/>
            <a:gd name="connsiteX10" fmla="*/ 248443 w 10654395"/>
            <a:gd name="connsiteY10" fmla="*/ 234224 h 1426749"/>
            <a:gd name="connsiteX11" fmla="*/ 9859378 w 10654395"/>
            <a:gd name="connsiteY11" fmla="*/ 234224 h 1426749"/>
            <a:gd name="connsiteX12" fmla="*/ 9832167 w 10654395"/>
            <a:gd name="connsiteY12" fmla="*/ 0 h 1426749"/>
            <a:gd name="connsiteX13" fmla="*/ 10654395 w 10654395"/>
            <a:gd name="connsiteY13" fmla="*/ 631732 h 1426749"/>
            <a:gd name="connsiteX14" fmla="*/ 9859378 w 10654395"/>
            <a:gd name="connsiteY14" fmla="*/ 1426749 h 1426749"/>
            <a:gd name="connsiteX15" fmla="*/ 9859378 w 10654395"/>
            <a:gd name="connsiteY15" fmla="*/ 1029241 h 1426749"/>
            <a:gd name="connsiteX16" fmla="*/ 248443 w 10654395"/>
            <a:gd name="connsiteY16" fmla="*/ 1029241 h 1426749"/>
            <a:gd name="connsiteX17" fmla="*/ 248443 w 10654395"/>
            <a:gd name="connsiteY17" fmla="*/ 234224 h 1426749"/>
            <a:gd name="connsiteX0" fmla="*/ 0 w 10654395"/>
            <a:gd name="connsiteY0" fmla="*/ 234224 h 1304284"/>
            <a:gd name="connsiteX1" fmla="*/ 49689 w 10654395"/>
            <a:gd name="connsiteY1" fmla="*/ 234224 h 1304284"/>
            <a:gd name="connsiteX2" fmla="*/ 49689 w 10654395"/>
            <a:gd name="connsiteY2" fmla="*/ 1029241 h 1304284"/>
            <a:gd name="connsiteX3" fmla="*/ 0 w 10654395"/>
            <a:gd name="connsiteY3" fmla="*/ 1029241 h 1304284"/>
            <a:gd name="connsiteX4" fmla="*/ 0 w 10654395"/>
            <a:gd name="connsiteY4" fmla="*/ 234224 h 1304284"/>
            <a:gd name="connsiteX5" fmla="*/ 99377 w 10654395"/>
            <a:gd name="connsiteY5" fmla="*/ 234224 h 1304284"/>
            <a:gd name="connsiteX6" fmla="*/ 198754 w 10654395"/>
            <a:gd name="connsiteY6" fmla="*/ 234224 h 1304284"/>
            <a:gd name="connsiteX7" fmla="*/ 198754 w 10654395"/>
            <a:gd name="connsiteY7" fmla="*/ 1029241 h 1304284"/>
            <a:gd name="connsiteX8" fmla="*/ 99377 w 10654395"/>
            <a:gd name="connsiteY8" fmla="*/ 1029241 h 1304284"/>
            <a:gd name="connsiteX9" fmla="*/ 99377 w 10654395"/>
            <a:gd name="connsiteY9" fmla="*/ 234224 h 1304284"/>
            <a:gd name="connsiteX10" fmla="*/ 248443 w 10654395"/>
            <a:gd name="connsiteY10" fmla="*/ 234224 h 1304284"/>
            <a:gd name="connsiteX11" fmla="*/ 9859378 w 10654395"/>
            <a:gd name="connsiteY11" fmla="*/ 234224 h 1304284"/>
            <a:gd name="connsiteX12" fmla="*/ 9832167 w 10654395"/>
            <a:gd name="connsiteY12" fmla="*/ 0 h 1304284"/>
            <a:gd name="connsiteX13" fmla="*/ 10654395 w 10654395"/>
            <a:gd name="connsiteY13" fmla="*/ 631732 h 1304284"/>
            <a:gd name="connsiteX14" fmla="*/ 9886592 w 10654395"/>
            <a:gd name="connsiteY14" fmla="*/ 1304284 h 1304284"/>
            <a:gd name="connsiteX15" fmla="*/ 9859378 w 10654395"/>
            <a:gd name="connsiteY15" fmla="*/ 1029241 h 1304284"/>
            <a:gd name="connsiteX16" fmla="*/ 248443 w 10654395"/>
            <a:gd name="connsiteY16" fmla="*/ 1029241 h 1304284"/>
            <a:gd name="connsiteX17" fmla="*/ 248443 w 10654395"/>
            <a:gd name="connsiteY17" fmla="*/ 234224 h 130428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</a:cxnLst>
          <a:rect l="l" t="t" r="r" b="b"/>
          <a:pathLst>
            <a:path w="10654395" h="1304284">
              <a:moveTo>
                <a:pt x="0" y="234224"/>
              </a:moveTo>
              <a:lnTo>
                <a:pt x="49689" y="234224"/>
              </a:lnTo>
              <a:lnTo>
                <a:pt x="49689" y="1029241"/>
              </a:lnTo>
              <a:lnTo>
                <a:pt x="0" y="1029241"/>
              </a:lnTo>
              <a:lnTo>
                <a:pt x="0" y="234224"/>
              </a:lnTo>
              <a:close/>
              <a:moveTo>
                <a:pt x="99377" y="234224"/>
              </a:moveTo>
              <a:lnTo>
                <a:pt x="198754" y="234224"/>
              </a:lnTo>
              <a:lnTo>
                <a:pt x="198754" y="1029241"/>
              </a:lnTo>
              <a:lnTo>
                <a:pt x="99377" y="1029241"/>
              </a:lnTo>
              <a:lnTo>
                <a:pt x="99377" y="234224"/>
              </a:lnTo>
              <a:close/>
              <a:moveTo>
                <a:pt x="248443" y="234224"/>
              </a:moveTo>
              <a:lnTo>
                <a:pt x="9859378" y="234224"/>
              </a:lnTo>
              <a:lnTo>
                <a:pt x="9832167" y="0"/>
              </a:lnTo>
              <a:lnTo>
                <a:pt x="10654395" y="631732"/>
              </a:lnTo>
              <a:lnTo>
                <a:pt x="9886592" y="1304284"/>
              </a:lnTo>
              <a:lnTo>
                <a:pt x="9859378" y="1029241"/>
              </a:lnTo>
              <a:lnTo>
                <a:pt x="248443" y="1029241"/>
              </a:lnTo>
              <a:lnTo>
                <a:pt x="248443" y="234224"/>
              </a:lnTo>
              <a:close/>
            </a:path>
          </a:pathLst>
        </a:cu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PT" sz="1100"/>
        </a:p>
      </xdr:txBody>
    </xdr:sp>
    <xdr:clientData/>
  </xdr:twoCellAnchor>
  <xdr:twoCellAnchor>
    <xdr:from>
      <xdr:col>2</xdr:col>
      <xdr:colOff>55580</xdr:colOff>
      <xdr:row>19</xdr:row>
      <xdr:rowOff>187097</xdr:rowOff>
    </xdr:from>
    <xdr:to>
      <xdr:col>2</xdr:col>
      <xdr:colOff>1281073</xdr:colOff>
      <xdr:row>51</xdr:row>
      <xdr:rowOff>0</xdr:rowOff>
    </xdr:to>
    <xdr:sp macro="" textlink="">
      <xdr:nvSpPr>
        <xdr:cNvPr id="14" name="CaixaDeTexto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/>
      </xdr:nvSpPr>
      <xdr:spPr>
        <a:xfrm>
          <a:off x="55580" y="3534454"/>
          <a:ext cx="1225493" cy="95930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vert270" wrap="square" rtlCol="0" anchor="ctr"/>
        <a:lstStyle/>
        <a:p>
          <a:pPr algn="ctr"/>
          <a:r>
            <a:rPr lang="pt-PT" sz="4000" b="1">
              <a:solidFill>
                <a:srgbClr val="FFFF00"/>
              </a:solidFill>
            </a:rPr>
            <a:t>Não esquecer de inscrever os</a:t>
          </a:r>
          <a:r>
            <a:rPr lang="pt-PT" sz="4000" b="1" baseline="0">
              <a:solidFill>
                <a:srgbClr val="FFFF00"/>
              </a:solidFill>
            </a:rPr>
            <a:t>  juizes Alunos</a:t>
          </a:r>
          <a:endParaRPr lang="pt-PT" sz="4000" b="1">
            <a:solidFill>
              <a:srgbClr val="FFFF00"/>
            </a:solidFill>
          </a:endParaRPr>
        </a:p>
      </xdr:txBody>
    </xdr:sp>
    <xdr:clientData/>
  </xdr:twoCellAnchor>
  <xdr:twoCellAnchor>
    <xdr:from>
      <xdr:col>11</xdr:col>
      <xdr:colOff>381000</xdr:colOff>
      <xdr:row>24</xdr:row>
      <xdr:rowOff>185058</xdr:rowOff>
    </xdr:from>
    <xdr:to>
      <xdr:col>20</xdr:col>
      <xdr:colOff>67876</xdr:colOff>
      <xdr:row>49</xdr:row>
      <xdr:rowOff>149199</xdr:rowOff>
    </xdr:to>
    <xdr:sp macro="" textlink="">
      <xdr:nvSpPr>
        <xdr:cNvPr id="18" name="Explosão 1 17">
          <a:extLst>
            <a:ext uri="{FF2B5EF4-FFF2-40B4-BE49-F238E27FC236}">
              <a16:creationId xmlns:a16="http://schemas.microsoft.com/office/drawing/2014/main" id="{16529E6D-9EF8-4531-AB60-8E1A318B7739}"/>
            </a:ext>
          </a:extLst>
        </xdr:cNvPr>
        <xdr:cNvSpPr/>
      </xdr:nvSpPr>
      <xdr:spPr>
        <a:xfrm>
          <a:off x="13487400" y="4909458"/>
          <a:ext cx="5271247" cy="5450541"/>
        </a:xfrm>
        <a:prstGeom prst="irregularSeal1">
          <a:avLst/>
        </a:prstGeom>
        <a:solidFill>
          <a:srgbClr val="FF0000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PT" sz="1650"/>
            <a:t>ATENÇÃO: Caso pretendam colar dados de outros locais, devem fazer esse procedimento através de colar valores</a:t>
          </a:r>
          <a:r>
            <a:rPr lang="pt-PT" sz="1650" baseline="0"/>
            <a:t> (CRTL+V), de forma a não desformatar a formatação das células.</a:t>
          </a:r>
          <a:endParaRPr lang="pt-PT" sz="165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212480</xdr:colOff>
      <xdr:row>0</xdr:row>
      <xdr:rowOff>80596</xdr:rowOff>
    </xdr:from>
    <xdr:to>
      <xdr:col>1</xdr:col>
      <xdr:colOff>8081595</xdr:colOff>
      <xdr:row>1</xdr:row>
      <xdr:rowOff>366346</xdr:rowOff>
    </xdr:to>
    <xdr:sp macro="" textlink="">
      <xdr:nvSpPr>
        <xdr:cNvPr id="2" name="Cortar e Arredondar Rectângulo de Canto Simple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212480" y="80596"/>
          <a:ext cx="8250115" cy="718038"/>
        </a:xfrm>
        <a:prstGeom prst="snipRoundRect">
          <a:avLst/>
        </a:prstGeom>
        <a:solidFill>
          <a:srgbClr val="FF0000"/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PT" sz="3600" b="1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Ficha</a:t>
          </a:r>
          <a:r>
            <a:rPr lang="pt-PT" sz="3600" b="1" baseline="0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 de inscrição</a:t>
          </a:r>
          <a:r>
            <a:rPr lang="pt-PT" sz="3600" b="1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 </a:t>
          </a:r>
          <a:r>
            <a:rPr lang="pt-PT" sz="2000" b="1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(Clicar aqui)</a:t>
          </a:r>
        </a:p>
      </xdr:txBody>
    </xdr:sp>
    <xdr:clientData/>
  </xdr:twoCellAnchor>
  <xdr:twoCellAnchor editAs="oneCell">
    <xdr:from>
      <xdr:col>1</xdr:col>
      <xdr:colOff>914400</xdr:colOff>
      <xdr:row>6</xdr:row>
      <xdr:rowOff>231614</xdr:rowOff>
    </xdr:from>
    <xdr:to>
      <xdr:col>1</xdr:col>
      <xdr:colOff>5990492</xdr:colOff>
      <xdr:row>7</xdr:row>
      <xdr:rowOff>614874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1262" y="2318322"/>
          <a:ext cx="5076092" cy="6646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920259</xdr:colOff>
      <xdr:row>9</xdr:row>
      <xdr:rowOff>18458</xdr:rowOff>
    </xdr:from>
    <xdr:to>
      <xdr:col>1</xdr:col>
      <xdr:colOff>5978768</xdr:colOff>
      <xdr:row>9</xdr:row>
      <xdr:rowOff>328245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7121" y="3207135"/>
          <a:ext cx="5058509" cy="3097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945145</xdr:colOff>
      <xdr:row>10</xdr:row>
      <xdr:rowOff>380999</xdr:rowOff>
    </xdr:from>
    <xdr:to>
      <xdr:col>1</xdr:col>
      <xdr:colOff>6007367</xdr:colOff>
      <xdr:row>11</xdr:row>
      <xdr:rowOff>1305950</xdr:rowOff>
    </xdr:to>
    <xdr:pic>
      <xdr:nvPicPr>
        <xdr:cNvPr id="12" name="Imagem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2007" y="4132384"/>
          <a:ext cx="5062222" cy="13071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0"/>
  <sheetViews>
    <sheetView workbookViewId="0">
      <selection activeCell="C7" sqref="C7"/>
    </sheetView>
  </sheetViews>
  <sheetFormatPr defaultRowHeight="14.4" x14ac:dyDescent="0.3"/>
  <cols>
    <col min="4" max="4" width="2" customWidth="1"/>
    <col min="5" max="5" width="9.33203125" bestFit="1" customWidth="1"/>
    <col min="6" max="6" width="2" customWidth="1"/>
    <col min="7" max="7" width="9.33203125" bestFit="1" customWidth="1"/>
    <col min="8" max="8" width="2" customWidth="1"/>
    <col min="9" max="9" width="12.5546875" bestFit="1" customWidth="1"/>
    <col min="10" max="10" width="2" customWidth="1"/>
    <col min="11" max="11" width="12.5546875" bestFit="1" customWidth="1"/>
    <col min="12" max="12" width="2" customWidth="1"/>
    <col min="13" max="13" width="13.44140625" bestFit="1" customWidth="1"/>
    <col min="14" max="14" width="2" customWidth="1"/>
    <col min="15" max="15" width="13.44140625" bestFit="1" customWidth="1"/>
    <col min="16" max="16" width="2" customWidth="1"/>
    <col min="17" max="17" width="6.44140625" bestFit="1" customWidth="1"/>
    <col min="18" max="19" width="2" customWidth="1"/>
    <col min="20" max="20" width="10.44140625" bestFit="1" customWidth="1"/>
    <col min="21" max="21" width="2" customWidth="1"/>
    <col min="22" max="22" width="6" bestFit="1" customWidth="1"/>
  </cols>
  <sheetData>
    <row r="1" spans="1:24" x14ac:dyDescent="0.3">
      <c r="A1" s="129" t="s">
        <v>27</v>
      </c>
      <c r="B1" s="129"/>
      <c r="C1" t="s">
        <v>28</v>
      </c>
      <c r="D1" t="s">
        <v>0</v>
      </c>
      <c r="E1" t="s">
        <v>29</v>
      </c>
      <c r="F1" t="s">
        <v>0</v>
      </c>
      <c r="G1" t="s">
        <v>29</v>
      </c>
      <c r="H1" t="s">
        <v>0</v>
      </c>
      <c r="I1" t="s">
        <v>30</v>
      </c>
      <c r="J1" t="s">
        <v>0</v>
      </c>
      <c r="K1" t="s">
        <v>31</v>
      </c>
      <c r="L1" t="s">
        <v>0</v>
      </c>
      <c r="M1" t="s">
        <v>32</v>
      </c>
      <c r="N1" t="s">
        <v>0</v>
      </c>
      <c r="O1" t="s">
        <v>32</v>
      </c>
      <c r="P1" t="s">
        <v>0</v>
      </c>
      <c r="Q1" t="s">
        <v>6</v>
      </c>
      <c r="R1" t="s">
        <v>0</v>
      </c>
      <c r="S1" t="s">
        <v>0</v>
      </c>
      <c r="T1" t="s">
        <v>33</v>
      </c>
      <c r="U1" t="s">
        <v>0</v>
      </c>
      <c r="V1" t="s">
        <v>34</v>
      </c>
      <c r="W1" t="s">
        <v>0</v>
      </c>
      <c r="X1" t="s">
        <v>0</v>
      </c>
    </row>
    <row r="2" spans="1:24" x14ac:dyDescent="0.3">
      <c r="A2">
        <v>2019</v>
      </c>
      <c r="B2">
        <v>2020</v>
      </c>
      <c r="C2" t="s">
        <v>35</v>
      </c>
      <c r="D2" t="s">
        <v>0</v>
      </c>
      <c r="E2" t="s">
        <v>117</v>
      </c>
      <c r="F2" t="s">
        <v>0</v>
      </c>
      <c r="G2" t="s">
        <v>36</v>
      </c>
      <c r="H2" t="s">
        <v>0</v>
      </c>
      <c r="I2" t="s">
        <v>25</v>
      </c>
      <c r="J2" t="s">
        <v>0</v>
      </c>
      <c r="K2" t="s">
        <v>37</v>
      </c>
      <c r="L2" t="s">
        <v>0</v>
      </c>
      <c r="M2" t="s">
        <v>38</v>
      </c>
      <c r="N2" t="s">
        <v>0</v>
      </c>
      <c r="O2" t="s">
        <v>39</v>
      </c>
      <c r="P2" t="s">
        <v>0</v>
      </c>
      <c r="Q2" t="s">
        <v>23</v>
      </c>
      <c r="R2" t="s">
        <v>0</v>
      </c>
      <c r="S2" t="s">
        <v>0</v>
      </c>
      <c r="T2" t="s">
        <v>40</v>
      </c>
      <c r="U2" t="s">
        <v>0</v>
      </c>
      <c r="V2">
        <v>1</v>
      </c>
      <c r="W2" t="s">
        <v>0</v>
      </c>
      <c r="X2" t="s">
        <v>41</v>
      </c>
    </row>
    <row r="3" spans="1:24" x14ac:dyDescent="0.3">
      <c r="C3" t="s">
        <v>42</v>
      </c>
      <c r="D3" t="s">
        <v>0</v>
      </c>
      <c r="E3" t="s">
        <v>118</v>
      </c>
      <c r="F3" t="s">
        <v>0</v>
      </c>
      <c r="G3" t="s">
        <v>43</v>
      </c>
      <c r="H3" t="s">
        <v>0</v>
      </c>
      <c r="I3" t="s">
        <v>26</v>
      </c>
      <c r="J3" t="s">
        <v>0</v>
      </c>
      <c r="K3" t="s">
        <v>44</v>
      </c>
      <c r="L3" t="s">
        <v>0</v>
      </c>
      <c r="M3" t="s">
        <v>45</v>
      </c>
      <c r="N3" t="s">
        <v>0</v>
      </c>
      <c r="O3" t="s">
        <v>46</v>
      </c>
      <c r="P3" t="s">
        <v>0</v>
      </c>
      <c r="Q3" t="s">
        <v>20</v>
      </c>
      <c r="R3" t="s">
        <v>0</v>
      </c>
      <c r="S3" t="s">
        <v>0</v>
      </c>
      <c r="T3" t="s">
        <v>0</v>
      </c>
      <c r="U3" t="s">
        <v>0</v>
      </c>
      <c r="V3">
        <v>2</v>
      </c>
      <c r="W3" t="s">
        <v>0</v>
      </c>
      <c r="X3" t="s">
        <v>47</v>
      </c>
    </row>
    <row r="4" spans="1:24" x14ac:dyDescent="0.3">
      <c r="C4" t="s">
        <v>48</v>
      </c>
      <c r="D4" t="s">
        <v>0</v>
      </c>
      <c r="E4" t="s">
        <v>6</v>
      </c>
      <c r="F4" t="s">
        <v>0</v>
      </c>
      <c r="G4" t="s">
        <v>49</v>
      </c>
      <c r="H4" t="s">
        <v>0</v>
      </c>
      <c r="I4" t="s">
        <v>50</v>
      </c>
      <c r="J4" t="s">
        <v>0</v>
      </c>
      <c r="K4" t="s">
        <v>51</v>
      </c>
      <c r="L4" t="s">
        <v>0</v>
      </c>
      <c r="M4" t="s">
        <v>52</v>
      </c>
      <c r="N4" t="s">
        <v>0</v>
      </c>
      <c r="O4" t="s">
        <v>53</v>
      </c>
      <c r="P4" t="s">
        <v>0</v>
      </c>
      <c r="Q4" t="s">
        <v>0</v>
      </c>
      <c r="R4" t="s">
        <v>0</v>
      </c>
      <c r="S4" t="s">
        <v>0</v>
      </c>
      <c r="T4" t="s">
        <v>54</v>
      </c>
      <c r="U4" t="s">
        <v>0</v>
      </c>
      <c r="W4" t="s">
        <v>0</v>
      </c>
      <c r="X4" t="s">
        <v>55</v>
      </c>
    </row>
    <row r="5" spans="1:24" x14ac:dyDescent="0.3">
      <c r="C5" t="s">
        <v>126</v>
      </c>
      <c r="D5" t="s">
        <v>0</v>
      </c>
      <c r="E5" t="s">
        <v>0</v>
      </c>
      <c r="F5" t="s">
        <v>0</v>
      </c>
      <c r="G5" t="s">
        <v>56</v>
      </c>
      <c r="H5" t="s">
        <v>0</v>
      </c>
      <c r="I5" t="s">
        <v>57</v>
      </c>
      <c r="J5" t="s">
        <v>0</v>
      </c>
      <c r="K5" t="s">
        <v>58</v>
      </c>
      <c r="L5" t="s">
        <v>0</v>
      </c>
      <c r="N5" t="s">
        <v>0</v>
      </c>
      <c r="O5" t="s">
        <v>59</v>
      </c>
      <c r="P5" t="s">
        <v>0</v>
      </c>
      <c r="Q5" t="s">
        <v>0</v>
      </c>
      <c r="R5" t="s">
        <v>0</v>
      </c>
      <c r="S5" t="s">
        <v>0</v>
      </c>
      <c r="T5" t="s">
        <v>60</v>
      </c>
      <c r="U5" t="s">
        <v>0</v>
      </c>
      <c r="V5" t="s">
        <v>0</v>
      </c>
      <c r="W5" t="s">
        <v>0</v>
      </c>
      <c r="X5" t="s">
        <v>11</v>
      </c>
    </row>
    <row r="6" spans="1:24" x14ac:dyDescent="0.3">
      <c r="D6" t="s">
        <v>0</v>
      </c>
      <c r="E6" t="s">
        <v>0</v>
      </c>
      <c r="F6" t="s">
        <v>0</v>
      </c>
      <c r="G6" t="s">
        <v>61</v>
      </c>
      <c r="H6" t="s">
        <v>0</v>
      </c>
      <c r="I6" t="s">
        <v>62</v>
      </c>
      <c r="J6" t="s">
        <v>0</v>
      </c>
      <c r="K6" t="s">
        <v>63</v>
      </c>
      <c r="L6" t="s">
        <v>0</v>
      </c>
      <c r="M6" t="s">
        <v>0</v>
      </c>
      <c r="N6" t="s">
        <v>0</v>
      </c>
      <c r="O6" t="s">
        <v>0</v>
      </c>
      <c r="P6" t="s">
        <v>0</v>
      </c>
      <c r="Q6" t="s">
        <v>0</v>
      </c>
      <c r="R6" t="s">
        <v>0</v>
      </c>
      <c r="S6" t="s">
        <v>0</v>
      </c>
      <c r="T6" t="s">
        <v>64</v>
      </c>
      <c r="U6" t="s">
        <v>0</v>
      </c>
      <c r="V6" t="s">
        <v>0</v>
      </c>
      <c r="W6" t="s">
        <v>0</v>
      </c>
      <c r="X6" t="s">
        <v>65</v>
      </c>
    </row>
    <row r="7" spans="1:24" x14ac:dyDescent="0.3">
      <c r="D7" t="s">
        <v>0</v>
      </c>
      <c r="E7" t="s">
        <v>0</v>
      </c>
      <c r="F7" t="s">
        <v>0</v>
      </c>
      <c r="G7" t="s">
        <v>0</v>
      </c>
      <c r="H7" t="s">
        <v>0</v>
      </c>
      <c r="I7" t="s">
        <v>66</v>
      </c>
      <c r="J7" t="s">
        <v>0</v>
      </c>
      <c r="K7" t="s">
        <v>67</v>
      </c>
      <c r="L7" t="s">
        <v>0</v>
      </c>
      <c r="M7" t="s">
        <v>0</v>
      </c>
      <c r="N7" t="s">
        <v>0</v>
      </c>
      <c r="O7" t="s">
        <v>0</v>
      </c>
      <c r="P7" t="s">
        <v>0</v>
      </c>
      <c r="Q7" t="s">
        <v>0</v>
      </c>
      <c r="R7" t="s">
        <v>0</v>
      </c>
      <c r="S7" t="s">
        <v>0</v>
      </c>
      <c r="T7" t="s">
        <v>68</v>
      </c>
      <c r="U7" t="s">
        <v>0</v>
      </c>
      <c r="V7" t="s">
        <v>0</v>
      </c>
      <c r="W7" t="s">
        <v>0</v>
      </c>
      <c r="X7" t="s">
        <v>69</v>
      </c>
    </row>
    <row r="8" spans="1:24" x14ac:dyDescent="0.3">
      <c r="D8" t="s">
        <v>0</v>
      </c>
      <c r="E8" t="s">
        <v>0</v>
      </c>
      <c r="F8" t="s">
        <v>0</v>
      </c>
      <c r="G8" t="s">
        <v>0</v>
      </c>
      <c r="H8" t="s">
        <v>0</v>
      </c>
      <c r="I8" t="s">
        <v>0</v>
      </c>
      <c r="J8" t="s">
        <v>0</v>
      </c>
      <c r="K8" t="s">
        <v>70</v>
      </c>
      <c r="L8" t="s">
        <v>0</v>
      </c>
      <c r="M8" t="s">
        <v>0</v>
      </c>
      <c r="N8" t="s">
        <v>0</v>
      </c>
      <c r="O8" t="s">
        <v>0</v>
      </c>
      <c r="P8" t="s">
        <v>0</v>
      </c>
      <c r="Q8" t="s">
        <v>0</v>
      </c>
      <c r="R8" t="s">
        <v>0</v>
      </c>
      <c r="S8" t="s">
        <v>0</v>
      </c>
      <c r="T8" t="s">
        <v>71</v>
      </c>
      <c r="U8" t="s">
        <v>0</v>
      </c>
      <c r="V8" t="s">
        <v>0</v>
      </c>
      <c r="W8" t="s">
        <v>0</v>
      </c>
      <c r="X8" t="s">
        <v>0</v>
      </c>
    </row>
    <row r="9" spans="1:24" x14ac:dyDescent="0.3">
      <c r="D9" t="s">
        <v>0</v>
      </c>
      <c r="E9" t="s">
        <v>0</v>
      </c>
      <c r="F9" t="s">
        <v>0</v>
      </c>
      <c r="G9" t="s">
        <v>0</v>
      </c>
      <c r="H9" t="s">
        <v>0</v>
      </c>
      <c r="I9" t="s">
        <v>0</v>
      </c>
      <c r="J9" t="s">
        <v>0</v>
      </c>
      <c r="K9" t="s">
        <v>72</v>
      </c>
      <c r="L9" t="s">
        <v>0</v>
      </c>
      <c r="M9" t="s">
        <v>0</v>
      </c>
      <c r="N9" t="s">
        <v>0</v>
      </c>
      <c r="O9" t="s">
        <v>0</v>
      </c>
      <c r="P9" t="s">
        <v>0</v>
      </c>
      <c r="Q9" t="s">
        <v>0</v>
      </c>
      <c r="R9" t="s">
        <v>0</v>
      </c>
      <c r="S9" t="s">
        <v>0</v>
      </c>
      <c r="T9" t="s">
        <v>73</v>
      </c>
      <c r="U9" t="s">
        <v>0</v>
      </c>
      <c r="V9" t="s">
        <v>0</v>
      </c>
      <c r="W9" t="s">
        <v>0</v>
      </c>
      <c r="X9" t="s">
        <v>0</v>
      </c>
    </row>
    <row r="10" spans="1:24" x14ac:dyDescent="0.3">
      <c r="D10" t="s">
        <v>0</v>
      </c>
      <c r="E10" t="s">
        <v>0</v>
      </c>
      <c r="F10" t="s">
        <v>0</v>
      </c>
      <c r="G10" t="s">
        <v>0</v>
      </c>
      <c r="H10" t="s">
        <v>0</v>
      </c>
      <c r="I10" t="s">
        <v>0</v>
      </c>
      <c r="J10" t="s">
        <v>0</v>
      </c>
      <c r="K10" t="s">
        <v>74</v>
      </c>
      <c r="L10" t="s">
        <v>0</v>
      </c>
      <c r="M10" t="s">
        <v>0</v>
      </c>
      <c r="N10" t="s">
        <v>0</v>
      </c>
      <c r="O10" t="s">
        <v>0</v>
      </c>
      <c r="P10" t="s">
        <v>0</v>
      </c>
      <c r="Q10" t="s">
        <v>0</v>
      </c>
      <c r="R10" t="s">
        <v>0</v>
      </c>
      <c r="S10" t="s">
        <v>0</v>
      </c>
      <c r="T10" t="s">
        <v>75</v>
      </c>
      <c r="U10" t="s">
        <v>0</v>
      </c>
      <c r="V10" t="s">
        <v>0</v>
      </c>
      <c r="W10" t="s">
        <v>0</v>
      </c>
      <c r="X10" t="s">
        <v>0</v>
      </c>
    </row>
    <row r="11" spans="1:24" x14ac:dyDescent="0.3">
      <c r="D11" t="s">
        <v>0</v>
      </c>
      <c r="E11" t="s">
        <v>0</v>
      </c>
      <c r="F11" t="s">
        <v>0</v>
      </c>
      <c r="G11" t="s">
        <v>0</v>
      </c>
      <c r="H11" t="s">
        <v>0</v>
      </c>
      <c r="I11" t="s">
        <v>0</v>
      </c>
      <c r="J11" t="s">
        <v>0</v>
      </c>
      <c r="K11" t="s">
        <v>76</v>
      </c>
      <c r="L11" t="s">
        <v>0</v>
      </c>
      <c r="M11" t="s">
        <v>0</v>
      </c>
      <c r="N11" t="s">
        <v>0</v>
      </c>
      <c r="O11" t="s">
        <v>0</v>
      </c>
      <c r="P11" t="s">
        <v>0</v>
      </c>
      <c r="Q11" t="s">
        <v>0</v>
      </c>
      <c r="R11" t="s">
        <v>0</v>
      </c>
      <c r="S11" t="s">
        <v>0</v>
      </c>
      <c r="T11" t="s">
        <v>77</v>
      </c>
      <c r="U11" t="s">
        <v>0</v>
      </c>
      <c r="V11" t="s">
        <v>0</v>
      </c>
      <c r="W11" t="s">
        <v>0</v>
      </c>
      <c r="X11" t="s">
        <v>0</v>
      </c>
    </row>
    <row r="12" spans="1:24" x14ac:dyDescent="0.3">
      <c r="D12" t="s">
        <v>0</v>
      </c>
      <c r="E12" t="s">
        <v>0</v>
      </c>
      <c r="F12" t="s">
        <v>0</v>
      </c>
      <c r="G12" t="s">
        <v>0</v>
      </c>
      <c r="H12" t="s">
        <v>0</v>
      </c>
      <c r="I12" t="s">
        <v>0</v>
      </c>
      <c r="J12" t="s">
        <v>0</v>
      </c>
      <c r="K12" t="s">
        <v>78</v>
      </c>
      <c r="L12" t="s">
        <v>0</v>
      </c>
      <c r="M12" t="s">
        <v>0</v>
      </c>
      <c r="N12" t="s">
        <v>0</v>
      </c>
      <c r="O12" t="s">
        <v>0</v>
      </c>
      <c r="P12" t="s">
        <v>0</v>
      </c>
      <c r="Q12" t="s">
        <v>0</v>
      </c>
      <c r="R12" t="s">
        <v>0</v>
      </c>
      <c r="S12" t="s">
        <v>0</v>
      </c>
      <c r="T12" t="s">
        <v>79</v>
      </c>
      <c r="U12" t="s">
        <v>0</v>
      </c>
      <c r="V12" t="s">
        <v>0</v>
      </c>
      <c r="W12" t="s">
        <v>0</v>
      </c>
      <c r="X12" t="s">
        <v>0</v>
      </c>
    </row>
    <row r="13" spans="1:24" x14ac:dyDescent="0.3">
      <c r="D13" t="s">
        <v>0</v>
      </c>
      <c r="E13" t="s">
        <v>0</v>
      </c>
      <c r="F13" t="s">
        <v>0</v>
      </c>
      <c r="G13" t="s">
        <v>0</v>
      </c>
      <c r="H13" t="s">
        <v>0</v>
      </c>
      <c r="I13" t="s">
        <v>0</v>
      </c>
      <c r="J13" t="s">
        <v>0</v>
      </c>
      <c r="K13" t="s">
        <v>78</v>
      </c>
      <c r="L13" t="s">
        <v>0</v>
      </c>
      <c r="M13" t="s">
        <v>0</v>
      </c>
      <c r="N13" t="s">
        <v>0</v>
      </c>
      <c r="O13" t="s">
        <v>0</v>
      </c>
      <c r="P13" t="s">
        <v>0</v>
      </c>
      <c r="Q13" t="s">
        <v>0</v>
      </c>
      <c r="R13" t="s">
        <v>0</v>
      </c>
      <c r="S13" t="s">
        <v>0</v>
      </c>
      <c r="T13" t="s">
        <v>80</v>
      </c>
      <c r="U13" t="s">
        <v>0</v>
      </c>
      <c r="V13" t="s">
        <v>0</v>
      </c>
      <c r="W13" t="s">
        <v>0</v>
      </c>
      <c r="X13" t="s">
        <v>0</v>
      </c>
    </row>
    <row r="14" spans="1:24" x14ac:dyDescent="0.3">
      <c r="D14" t="s">
        <v>0</v>
      </c>
      <c r="E14" t="s">
        <v>0</v>
      </c>
      <c r="F14" t="s">
        <v>0</v>
      </c>
      <c r="G14" t="s">
        <v>0</v>
      </c>
      <c r="H14" t="s">
        <v>0</v>
      </c>
      <c r="I14" t="s">
        <v>0</v>
      </c>
      <c r="J14" t="s">
        <v>0</v>
      </c>
      <c r="K14" t="s">
        <v>81</v>
      </c>
      <c r="L14" t="s">
        <v>0</v>
      </c>
      <c r="M14" t="s">
        <v>0</v>
      </c>
      <c r="N14" t="s">
        <v>0</v>
      </c>
      <c r="O14" t="s">
        <v>0</v>
      </c>
      <c r="P14" t="s">
        <v>0</v>
      </c>
      <c r="Q14" t="s">
        <v>0</v>
      </c>
      <c r="R14" t="s">
        <v>0</v>
      </c>
      <c r="S14" t="s">
        <v>0</v>
      </c>
      <c r="T14" t="s">
        <v>82</v>
      </c>
      <c r="U14" t="s">
        <v>0</v>
      </c>
      <c r="V14" t="s">
        <v>0</v>
      </c>
      <c r="W14" t="s">
        <v>0</v>
      </c>
      <c r="X14" t="s">
        <v>0</v>
      </c>
    </row>
    <row r="15" spans="1:24" x14ac:dyDescent="0.3">
      <c r="D15" t="s">
        <v>0</v>
      </c>
      <c r="E15" t="s">
        <v>0</v>
      </c>
      <c r="F15" t="s">
        <v>0</v>
      </c>
      <c r="G15" t="s">
        <v>0</v>
      </c>
      <c r="H15" t="s">
        <v>0</v>
      </c>
      <c r="I15" t="s">
        <v>0</v>
      </c>
      <c r="J15" t="s">
        <v>0</v>
      </c>
      <c r="K15" t="s">
        <v>0</v>
      </c>
      <c r="L15" t="s">
        <v>0</v>
      </c>
      <c r="M15" t="s">
        <v>0</v>
      </c>
      <c r="N15" t="s">
        <v>0</v>
      </c>
      <c r="O15" t="s">
        <v>0</v>
      </c>
      <c r="P15" t="s">
        <v>0</v>
      </c>
      <c r="Q15" t="s">
        <v>0</v>
      </c>
      <c r="R15" t="s">
        <v>0</v>
      </c>
      <c r="S15" t="s">
        <v>0</v>
      </c>
      <c r="T15" t="s">
        <v>83</v>
      </c>
      <c r="U15" t="s">
        <v>0</v>
      </c>
      <c r="V15" t="s">
        <v>0</v>
      </c>
      <c r="W15" t="s">
        <v>0</v>
      </c>
      <c r="X15" t="s">
        <v>0</v>
      </c>
    </row>
    <row r="16" spans="1:24" x14ac:dyDescent="0.3">
      <c r="D16" t="s">
        <v>0</v>
      </c>
      <c r="E16" t="s">
        <v>0</v>
      </c>
      <c r="F16" t="s">
        <v>0</v>
      </c>
      <c r="G16" t="s">
        <v>0</v>
      </c>
      <c r="H16" t="s">
        <v>0</v>
      </c>
      <c r="I16" t="s">
        <v>0</v>
      </c>
      <c r="J16" t="s">
        <v>0</v>
      </c>
      <c r="K16" t="s">
        <v>0</v>
      </c>
      <c r="L16" t="s">
        <v>0</v>
      </c>
      <c r="M16" t="s">
        <v>0</v>
      </c>
      <c r="N16" t="s">
        <v>0</v>
      </c>
      <c r="O16" t="s">
        <v>0</v>
      </c>
      <c r="P16" t="s">
        <v>0</v>
      </c>
      <c r="Q16" t="s">
        <v>0</v>
      </c>
      <c r="R16" t="s">
        <v>0</v>
      </c>
      <c r="S16" t="s">
        <v>0</v>
      </c>
      <c r="T16" t="s">
        <v>84</v>
      </c>
      <c r="U16" t="s">
        <v>0</v>
      </c>
      <c r="V16" t="s">
        <v>0</v>
      </c>
      <c r="W16" t="s">
        <v>0</v>
      </c>
      <c r="X16" t="s">
        <v>0</v>
      </c>
    </row>
    <row r="17" spans="4:24" x14ac:dyDescent="0.3">
      <c r="D17" t="s">
        <v>0</v>
      </c>
      <c r="E17" t="s">
        <v>0</v>
      </c>
      <c r="F17" t="s">
        <v>0</v>
      </c>
      <c r="G17" t="s">
        <v>0</v>
      </c>
      <c r="H17" t="s">
        <v>0</v>
      </c>
      <c r="I17" t="s">
        <v>0</v>
      </c>
      <c r="J17" t="s">
        <v>0</v>
      </c>
      <c r="K17" t="s">
        <v>0</v>
      </c>
      <c r="L17" t="s">
        <v>0</v>
      </c>
      <c r="M17" t="s">
        <v>0</v>
      </c>
      <c r="N17" t="s">
        <v>0</v>
      </c>
      <c r="O17" t="s">
        <v>0</v>
      </c>
      <c r="P17" t="s">
        <v>0</v>
      </c>
      <c r="Q17" t="s">
        <v>0</v>
      </c>
      <c r="R17" t="s">
        <v>0</v>
      </c>
      <c r="S17" t="s">
        <v>0</v>
      </c>
      <c r="T17" t="s">
        <v>85</v>
      </c>
      <c r="U17" t="s">
        <v>0</v>
      </c>
      <c r="V17" t="s">
        <v>0</v>
      </c>
      <c r="W17" t="s">
        <v>0</v>
      </c>
      <c r="X17" t="s">
        <v>0</v>
      </c>
    </row>
    <row r="18" spans="4:24" x14ac:dyDescent="0.3">
      <c r="D18" t="s">
        <v>0</v>
      </c>
      <c r="E18" t="s">
        <v>0</v>
      </c>
      <c r="F18" t="s">
        <v>0</v>
      </c>
      <c r="G18" t="s">
        <v>0</v>
      </c>
      <c r="H18" t="s">
        <v>0</v>
      </c>
      <c r="I18" t="s">
        <v>0</v>
      </c>
      <c r="J18" t="s">
        <v>0</v>
      </c>
      <c r="K18" t="s">
        <v>0</v>
      </c>
      <c r="L18" t="s">
        <v>0</v>
      </c>
      <c r="M18" t="s">
        <v>0</v>
      </c>
      <c r="N18" t="s">
        <v>0</v>
      </c>
      <c r="O18" t="s">
        <v>0</v>
      </c>
      <c r="P18" t="s">
        <v>0</v>
      </c>
      <c r="Q18" t="s">
        <v>0</v>
      </c>
      <c r="R18" t="s">
        <v>0</v>
      </c>
      <c r="S18" t="s">
        <v>0</v>
      </c>
      <c r="T18" t="s">
        <v>86</v>
      </c>
      <c r="U18" t="s">
        <v>0</v>
      </c>
      <c r="V18" t="s">
        <v>0</v>
      </c>
      <c r="W18" t="s">
        <v>0</v>
      </c>
      <c r="X18" t="s">
        <v>0</v>
      </c>
    </row>
    <row r="19" spans="4:24" x14ac:dyDescent="0.3">
      <c r="D19" t="s">
        <v>0</v>
      </c>
      <c r="E19" t="s">
        <v>0</v>
      </c>
      <c r="F19" t="s">
        <v>0</v>
      </c>
      <c r="G19" t="s">
        <v>0</v>
      </c>
      <c r="H19" t="s">
        <v>0</v>
      </c>
      <c r="I19" t="s">
        <v>0</v>
      </c>
      <c r="J19" t="s">
        <v>0</v>
      </c>
      <c r="K19" t="s">
        <v>0</v>
      </c>
      <c r="L19" t="s">
        <v>0</v>
      </c>
      <c r="M19" t="s">
        <v>0</v>
      </c>
      <c r="N19" t="s">
        <v>0</v>
      </c>
      <c r="O19" t="s">
        <v>0</v>
      </c>
      <c r="P19" t="s">
        <v>0</v>
      </c>
      <c r="Q19" t="s">
        <v>0</v>
      </c>
      <c r="R19" t="s">
        <v>0</v>
      </c>
      <c r="S19" t="s">
        <v>0</v>
      </c>
      <c r="T19" t="s">
        <v>87</v>
      </c>
      <c r="U19" t="s">
        <v>0</v>
      </c>
      <c r="V19" t="s">
        <v>0</v>
      </c>
      <c r="W19" t="s">
        <v>0</v>
      </c>
      <c r="X19" t="s">
        <v>0</v>
      </c>
    </row>
    <row r="20" spans="4:24" x14ac:dyDescent="0.3">
      <c r="D20" t="s">
        <v>0</v>
      </c>
      <c r="E20" t="s">
        <v>0</v>
      </c>
      <c r="F20" t="s">
        <v>0</v>
      </c>
      <c r="G20" t="s">
        <v>0</v>
      </c>
      <c r="H20" t="s">
        <v>0</v>
      </c>
      <c r="I20" t="s">
        <v>0</v>
      </c>
      <c r="J20" t="s">
        <v>0</v>
      </c>
      <c r="K20" t="s">
        <v>0</v>
      </c>
      <c r="L20" t="s">
        <v>0</v>
      </c>
      <c r="M20" t="s">
        <v>0</v>
      </c>
      <c r="N20" t="s">
        <v>0</v>
      </c>
      <c r="O20" t="s">
        <v>0</v>
      </c>
      <c r="P20" t="s">
        <v>0</v>
      </c>
      <c r="Q20" t="s">
        <v>0</v>
      </c>
      <c r="R20" t="s">
        <v>0</v>
      </c>
      <c r="S20" t="s">
        <v>0</v>
      </c>
      <c r="T20" t="s">
        <v>88</v>
      </c>
      <c r="U20" t="s">
        <v>0</v>
      </c>
      <c r="V20" t="s">
        <v>0</v>
      </c>
      <c r="W20" t="s">
        <v>0</v>
      </c>
      <c r="X20" t="s">
        <v>0</v>
      </c>
    </row>
    <row r="21" spans="4:24" x14ac:dyDescent="0.3">
      <c r="D21" t="s">
        <v>0</v>
      </c>
      <c r="E21" t="s">
        <v>0</v>
      </c>
      <c r="F21" t="s">
        <v>0</v>
      </c>
      <c r="G21" t="s">
        <v>0</v>
      </c>
      <c r="H21" t="s">
        <v>0</v>
      </c>
      <c r="I21" t="s">
        <v>0</v>
      </c>
      <c r="J21" t="s">
        <v>0</v>
      </c>
      <c r="K21" t="s">
        <v>0</v>
      </c>
      <c r="L21" t="s">
        <v>0</v>
      </c>
      <c r="M21" t="s">
        <v>0</v>
      </c>
      <c r="N21" t="s">
        <v>0</v>
      </c>
      <c r="O21" t="s">
        <v>0</v>
      </c>
      <c r="P21" t="s">
        <v>0</v>
      </c>
      <c r="Q21" t="s">
        <v>0</v>
      </c>
      <c r="R21" t="s">
        <v>0</v>
      </c>
      <c r="S21" t="s">
        <v>0</v>
      </c>
      <c r="T21" t="s">
        <v>89</v>
      </c>
      <c r="U21" t="s">
        <v>0</v>
      </c>
      <c r="V21" t="s">
        <v>0</v>
      </c>
      <c r="W21" t="s">
        <v>0</v>
      </c>
      <c r="X21" t="s">
        <v>0</v>
      </c>
    </row>
    <row r="22" spans="4:24" x14ac:dyDescent="0.3">
      <c r="D22" t="s">
        <v>0</v>
      </c>
      <c r="E22" t="s">
        <v>0</v>
      </c>
      <c r="F22" t="s">
        <v>0</v>
      </c>
      <c r="G22" t="s">
        <v>0</v>
      </c>
      <c r="H22" t="s">
        <v>0</v>
      </c>
      <c r="I22" t="s">
        <v>0</v>
      </c>
      <c r="J22" t="s">
        <v>0</v>
      </c>
      <c r="K22" t="s">
        <v>0</v>
      </c>
      <c r="L22" t="s">
        <v>0</v>
      </c>
      <c r="M22" t="s">
        <v>0</v>
      </c>
      <c r="N22" t="s">
        <v>0</v>
      </c>
      <c r="O22" t="s">
        <v>0</v>
      </c>
      <c r="P22" t="s">
        <v>0</v>
      </c>
      <c r="Q22" t="s">
        <v>0</v>
      </c>
      <c r="R22" t="s">
        <v>0</v>
      </c>
      <c r="S22" t="s">
        <v>0</v>
      </c>
      <c r="T22" t="s">
        <v>90</v>
      </c>
      <c r="U22" t="s">
        <v>0</v>
      </c>
      <c r="V22" t="s">
        <v>0</v>
      </c>
      <c r="W22" t="s">
        <v>0</v>
      </c>
      <c r="X22" t="s">
        <v>0</v>
      </c>
    </row>
    <row r="23" spans="4:24" x14ac:dyDescent="0.3">
      <c r="D23" t="s">
        <v>0</v>
      </c>
      <c r="E23" t="s">
        <v>0</v>
      </c>
      <c r="F23" t="s">
        <v>0</v>
      </c>
      <c r="G23" t="s">
        <v>0</v>
      </c>
      <c r="H23" t="s">
        <v>0</v>
      </c>
      <c r="I23" t="s">
        <v>0</v>
      </c>
      <c r="J23" t="s">
        <v>0</v>
      </c>
      <c r="K23" t="s">
        <v>0</v>
      </c>
      <c r="L23" t="s">
        <v>0</v>
      </c>
      <c r="M23" t="s">
        <v>0</v>
      </c>
      <c r="N23" t="s">
        <v>0</v>
      </c>
      <c r="O23" t="s">
        <v>0</v>
      </c>
      <c r="P23" t="s">
        <v>0</v>
      </c>
      <c r="Q23" t="s">
        <v>0</v>
      </c>
      <c r="R23" t="s">
        <v>0</v>
      </c>
      <c r="S23" t="s">
        <v>0</v>
      </c>
      <c r="T23" t="s">
        <v>91</v>
      </c>
      <c r="U23" t="s">
        <v>0</v>
      </c>
      <c r="V23" t="s">
        <v>0</v>
      </c>
      <c r="W23" t="s">
        <v>0</v>
      </c>
      <c r="X23" t="s">
        <v>0</v>
      </c>
    </row>
    <row r="24" spans="4:24" x14ac:dyDescent="0.3">
      <c r="D24" t="s">
        <v>0</v>
      </c>
      <c r="E24" t="s">
        <v>0</v>
      </c>
      <c r="F24" t="s">
        <v>0</v>
      </c>
      <c r="G24" t="s">
        <v>0</v>
      </c>
      <c r="H24" t="s">
        <v>0</v>
      </c>
      <c r="I24" t="s">
        <v>0</v>
      </c>
      <c r="J24" t="s">
        <v>0</v>
      </c>
      <c r="K24" t="s">
        <v>0</v>
      </c>
      <c r="L24" t="s">
        <v>0</v>
      </c>
      <c r="M24" t="s">
        <v>0</v>
      </c>
      <c r="N24" t="s">
        <v>0</v>
      </c>
      <c r="O24" t="s">
        <v>0</v>
      </c>
      <c r="P24" t="s">
        <v>0</v>
      </c>
      <c r="Q24" t="s">
        <v>0</v>
      </c>
      <c r="R24" t="s">
        <v>0</v>
      </c>
      <c r="S24" t="s">
        <v>0</v>
      </c>
      <c r="T24" t="s">
        <v>92</v>
      </c>
      <c r="U24" t="s">
        <v>0</v>
      </c>
      <c r="V24" t="s">
        <v>0</v>
      </c>
      <c r="W24" t="s">
        <v>0</v>
      </c>
      <c r="X24" t="s">
        <v>0</v>
      </c>
    </row>
    <row r="25" spans="4:24" x14ac:dyDescent="0.3">
      <c r="D25" t="s">
        <v>0</v>
      </c>
      <c r="E25" t="s">
        <v>0</v>
      </c>
      <c r="F25" t="s">
        <v>0</v>
      </c>
      <c r="G25" t="s">
        <v>0</v>
      </c>
      <c r="H25" t="s">
        <v>0</v>
      </c>
      <c r="I25" t="s">
        <v>0</v>
      </c>
      <c r="J25" t="s">
        <v>0</v>
      </c>
      <c r="K25" t="s">
        <v>0</v>
      </c>
      <c r="L25" t="s">
        <v>0</v>
      </c>
      <c r="M25" t="s">
        <v>0</v>
      </c>
      <c r="N25" t="s">
        <v>0</v>
      </c>
      <c r="O25" t="s">
        <v>0</v>
      </c>
      <c r="P25" t="s">
        <v>0</v>
      </c>
      <c r="Q25" t="s">
        <v>0</v>
      </c>
      <c r="R25" t="s">
        <v>0</v>
      </c>
      <c r="S25" t="s">
        <v>0</v>
      </c>
      <c r="T25" t="s">
        <v>93</v>
      </c>
      <c r="U25" t="s">
        <v>0</v>
      </c>
      <c r="V25" t="s">
        <v>0</v>
      </c>
      <c r="W25" t="s">
        <v>0</v>
      </c>
      <c r="X25" t="s">
        <v>0</v>
      </c>
    </row>
    <row r="26" spans="4:24" x14ac:dyDescent="0.3">
      <c r="D26" t="s">
        <v>0</v>
      </c>
      <c r="E26" t="s">
        <v>0</v>
      </c>
      <c r="F26" t="s">
        <v>0</v>
      </c>
      <c r="G26" t="s">
        <v>0</v>
      </c>
      <c r="H26" t="s">
        <v>0</v>
      </c>
      <c r="I26" t="s">
        <v>0</v>
      </c>
      <c r="J26" t="s">
        <v>0</v>
      </c>
      <c r="K26" t="s">
        <v>0</v>
      </c>
      <c r="L26" t="s">
        <v>0</v>
      </c>
      <c r="M26" t="s">
        <v>0</v>
      </c>
      <c r="N26" t="s">
        <v>0</v>
      </c>
      <c r="O26" t="s">
        <v>0</v>
      </c>
      <c r="P26" t="s">
        <v>0</v>
      </c>
      <c r="Q26" t="s">
        <v>0</v>
      </c>
      <c r="R26" t="s">
        <v>0</v>
      </c>
      <c r="S26" t="s">
        <v>0</v>
      </c>
      <c r="T26" t="s">
        <v>94</v>
      </c>
      <c r="U26" t="s">
        <v>0</v>
      </c>
      <c r="V26" t="s">
        <v>0</v>
      </c>
      <c r="W26" t="s">
        <v>0</v>
      </c>
      <c r="X26" t="s">
        <v>0</v>
      </c>
    </row>
    <row r="27" spans="4:24" x14ac:dyDescent="0.3">
      <c r="D27" t="s">
        <v>0</v>
      </c>
      <c r="E27" t="s">
        <v>0</v>
      </c>
      <c r="F27" t="s">
        <v>0</v>
      </c>
      <c r="G27" t="s">
        <v>0</v>
      </c>
      <c r="H27" t="s">
        <v>0</v>
      </c>
      <c r="I27" t="s">
        <v>0</v>
      </c>
      <c r="J27" t="s">
        <v>0</v>
      </c>
      <c r="K27" t="s">
        <v>0</v>
      </c>
      <c r="L27" t="s">
        <v>0</v>
      </c>
      <c r="M27" t="s">
        <v>0</v>
      </c>
      <c r="N27" t="s">
        <v>0</v>
      </c>
      <c r="O27" t="s">
        <v>0</v>
      </c>
      <c r="P27" t="s">
        <v>0</v>
      </c>
      <c r="Q27" t="s">
        <v>0</v>
      </c>
      <c r="R27" t="s">
        <v>0</v>
      </c>
      <c r="S27" t="s">
        <v>0</v>
      </c>
      <c r="T27" t="s">
        <v>95</v>
      </c>
      <c r="U27" t="s">
        <v>0</v>
      </c>
      <c r="V27" t="s">
        <v>0</v>
      </c>
      <c r="W27" t="s">
        <v>0</v>
      </c>
      <c r="X27" t="s">
        <v>0</v>
      </c>
    </row>
    <row r="28" spans="4:24" x14ac:dyDescent="0.3">
      <c r="D28" t="s">
        <v>0</v>
      </c>
      <c r="E28" t="s">
        <v>0</v>
      </c>
      <c r="F28" t="s">
        <v>0</v>
      </c>
      <c r="G28" t="s">
        <v>0</v>
      </c>
      <c r="H28" t="s">
        <v>0</v>
      </c>
      <c r="I28" t="s">
        <v>0</v>
      </c>
      <c r="J28" t="s">
        <v>0</v>
      </c>
      <c r="K28" t="s">
        <v>0</v>
      </c>
      <c r="L28" t="s">
        <v>0</v>
      </c>
      <c r="M28" t="s">
        <v>0</v>
      </c>
      <c r="N28" t="s">
        <v>0</v>
      </c>
      <c r="O28" t="s">
        <v>0</v>
      </c>
      <c r="P28" t="s">
        <v>0</v>
      </c>
      <c r="Q28" t="s">
        <v>0</v>
      </c>
      <c r="R28" t="s">
        <v>0</v>
      </c>
      <c r="S28" t="s">
        <v>0</v>
      </c>
      <c r="T28" t="s">
        <v>96</v>
      </c>
      <c r="U28" t="s">
        <v>0</v>
      </c>
      <c r="V28" t="s">
        <v>0</v>
      </c>
      <c r="W28" t="s">
        <v>0</v>
      </c>
      <c r="X28" t="s">
        <v>0</v>
      </c>
    </row>
    <row r="29" spans="4:24" x14ac:dyDescent="0.3">
      <c r="D29" t="s">
        <v>0</v>
      </c>
      <c r="E29" t="s">
        <v>0</v>
      </c>
      <c r="F29" t="s">
        <v>0</v>
      </c>
      <c r="G29" t="s">
        <v>0</v>
      </c>
      <c r="H29" t="s">
        <v>0</v>
      </c>
      <c r="I29" t="s">
        <v>0</v>
      </c>
      <c r="J29" t="s">
        <v>0</v>
      </c>
      <c r="K29" t="s">
        <v>0</v>
      </c>
      <c r="L29" t="s">
        <v>0</v>
      </c>
      <c r="M29" t="s">
        <v>0</v>
      </c>
      <c r="N29" t="s">
        <v>0</v>
      </c>
      <c r="O29" t="s">
        <v>0</v>
      </c>
      <c r="P29" t="s">
        <v>0</v>
      </c>
      <c r="Q29" t="s">
        <v>0</v>
      </c>
      <c r="R29" t="s">
        <v>0</v>
      </c>
      <c r="S29" t="s">
        <v>0</v>
      </c>
      <c r="T29" t="s">
        <v>97</v>
      </c>
      <c r="U29" t="s">
        <v>0</v>
      </c>
      <c r="V29" t="s">
        <v>0</v>
      </c>
      <c r="W29" t="s">
        <v>0</v>
      </c>
      <c r="X29" t="s">
        <v>0</v>
      </c>
    </row>
    <row r="30" spans="4:24" x14ac:dyDescent="0.3">
      <c r="D30" t="s">
        <v>0</v>
      </c>
      <c r="E30" t="s">
        <v>0</v>
      </c>
      <c r="F30" t="s">
        <v>0</v>
      </c>
      <c r="G30" t="s">
        <v>0</v>
      </c>
      <c r="H30" t="s">
        <v>0</v>
      </c>
      <c r="I30" t="s">
        <v>0</v>
      </c>
      <c r="J30" t="s">
        <v>0</v>
      </c>
      <c r="K30" t="s">
        <v>0</v>
      </c>
      <c r="L30" t="s">
        <v>0</v>
      </c>
      <c r="M30" t="s">
        <v>0</v>
      </c>
      <c r="N30" t="s">
        <v>0</v>
      </c>
      <c r="O30" t="s">
        <v>0</v>
      </c>
      <c r="P30" t="s">
        <v>0</v>
      </c>
      <c r="Q30" t="s">
        <v>0</v>
      </c>
      <c r="R30" t="s">
        <v>0</v>
      </c>
      <c r="S30" t="s">
        <v>0</v>
      </c>
      <c r="T30" t="s">
        <v>98</v>
      </c>
      <c r="U30" t="s">
        <v>0</v>
      </c>
      <c r="V30" t="s">
        <v>0</v>
      </c>
      <c r="W30" t="s">
        <v>0</v>
      </c>
      <c r="X30" t="s">
        <v>0</v>
      </c>
    </row>
    <row r="31" spans="4:24" x14ac:dyDescent="0.3">
      <c r="D31" t="s">
        <v>0</v>
      </c>
      <c r="E31" t="s">
        <v>0</v>
      </c>
      <c r="F31" t="s">
        <v>0</v>
      </c>
      <c r="G31" t="s">
        <v>0</v>
      </c>
      <c r="H31" t="s">
        <v>0</v>
      </c>
      <c r="I31" t="s">
        <v>0</v>
      </c>
      <c r="J31" t="s">
        <v>0</v>
      </c>
      <c r="K31" t="s">
        <v>0</v>
      </c>
      <c r="L31" t="s">
        <v>0</v>
      </c>
      <c r="M31" t="s">
        <v>0</v>
      </c>
      <c r="N31" t="s">
        <v>0</v>
      </c>
      <c r="O31" t="s">
        <v>0</v>
      </c>
      <c r="P31" t="s">
        <v>0</v>
      </c>
      <c r="Q31" t="s">
        <v>0</v>
      </c>
      <c r="R31" t="s">
        <v>0</v>
      </c>
      <c r="S31" t="s">
        <v>0</v>
      </c>
      <c r="T31" t="s">
        <v>99</v>
      </c>
      <c r="U31" t="s">
        <v>0</v>
      </c>
      <c r="V31" t="s">
        <v>0</v>
      </c>
      <c r="W31" t="s">
        <v>0</v>
      </c>
      <c r="X31" t="s">
        <v>0</v>
      </c>
    </row>
    <row r="32" spans="4:24" x14ac:dyDescent="0.3">
      <c r="D32" t="s">
        <v>0</v>
      </c>
      <c r="E32" t="s">
        <v>0</v>
      </c>
      <c r="F32" t="s">
        <v>0</v>
      </c>
      <c r="G32" t="s">
        <v>0</v>
      </c>
      <c r="H32" t="s">
        <v>0</v>
      </c>
      <c r="I32" t="s">
        <v>0</v>
      </c>
      <c r="J32" t="s">
        <v>0</v>
      </c>
      <c r="K32" t="s">
        <v>0</v>
      </c>
      <c r="L32" t="s">
        <v>0</v>
      </c>
      <c r="M32" t="s">
        <v>0</v>
      </c>
      <c r="N32" t="s">
        <v>0</v>
      </c>
      <c r="O32" t="s">
        <v>0</v>
      </c>
      <c r="P32" t="s">
        <v>0</v>
      </c>
      <c r="Q32" t="s">
        <v>0</v>
      </c>
      <c r="R32" t="s">
        <v>0</v>
      </c>
      <c r="S32" t="s">
        <v>0</v>
      </c>
      <c r="T32" t="s">
        <v>100</v>
      </c>
      <c r="U32" t="s">
        <v>0</v>
      </c>
      <c r="V32" t="s">
        <v>0</v>
      </c>
      <c r="W32" t="s">
        <v>0</v>
      </c>
      <c r="X32" t="s">
        <v>0</v>
      </c>
    </row>
    <row r="33" spans="4:24" x14ac:dyDescent="0.3">
      <c r="D33" t="s">
        <v>0</v>
      </c>
      <c r="E33" t="s">
        <v>0</v>
      </c>
      <c r="F33" t="s">
        <v>0</v>
      </c>
      <c r="G33" t="s">
        <v>0</v>
      </c>
      <c r="H33" t="s">
        <v>0</v>
      </c>
      <c r="I33" t="s">
        <v>0</v>
      </c>
      <c r="J33" t="s">
        <v>0</v>
      </c>
      <c r="K33" t="s">
        <v>0</v>
      </c>
      <c r="L33" t="s">
        <v>0</v>
      </c>
      <c r="M33" t="s">
        <v>0</v>
      </c>
      <c r="N33" t="s">
        <v>0</v>
      </c>
      <c r="O33" t="s">
        <v>0</v>
      </c>
      <c r="P33" t="s">
        <v>0</v>
      </c>
      <c r="Q33" t="s">
        <v>0</v>
      </c>
      <c r="R33" t="s">
        <v>0</v>
      </c>
      <c r="S33" t="s">
        <v>0</v>
      </c>
      <c r="T33" t="s">
        <v>101</v>
      </c>
      <c r="U33" t="s">
        <v>0</v>
      </c>
      <c r="V33" t="s">
        <v>0</v>
      </c>
      <c r="W33" t="s">
        <v>0</v>
      </c>
      <c r="X33" t="s">
        <v>0</v>
      </c>
    </row>
    <row r="34" spans="4:24" x14ac:dyDescent="0.3">
      <c r="D34" t="s">
        <v>0</v>
      </c>
      <c r="E34" t="s">
        <v>0</v>
      </c>
      <c r="F34" t="s">
        <v>0</v>
      </c>
      <c r="G34" t="s">
        <v>0</v>
      </c>
      <c r="H34" t="s">
        <v>0</v>
      </c>
      <c r="I34" t="s">
        <v>0</v>
      </c>
      <c r="J34" t="s">
        <v>0</v>
      </c>
      <c r="K34" t="s">
        <v>0</v>
      </c>
      <c r="L34" t="s">
        <v>0</v>
      </c>
      <c r="M34" t="s">
        <v>0</v>
      </c>
      <c r="N34" t="s">
        <v>0</v>
      </c>
      <c r="O34" t="s">
        <v>0</v>
      </c>
      <c r="P34" t="s">
        <v>0</v>
      </c>
      <c r="Q34" t="s">
        <v>0</v>
      </c>
      <c r="R34" t="s">
        <v>0</v>
      </c>
      <c r="S34" t="s">
        <v>0</v>
      </c>
      <c r="T34" t="s">
        <v>0</v>
      </c>
      <c r="U34" t="s">
        <v>0</v>
      </c>
      <c r="V34" t="s">
        <v>0</v>
      </c>
      <c r="W34" t="s">
        <v>0</v>
      </c>
      <c r="X34" t="s">
        <v>0</v>
      </c>
    </row>
    <row r="35" spans="4:24" x14ac:dyDescent="0.3">
      <c r="D35" t="s">
        <v>0</v>
      </c>
      <c r="E35" t="s">
        <v>0</v>
      </c>
      <c r="F35" t="s">
        <v>0</v>
      </c>
      <c r="G35" t="s">
        <v>0</v>
      </c>
      <c r="H35" t="s">
        <v>0</v>
      </c>
      <c r="I35" t="s">
        <v>0</v>
      </c>
      <c r="J35" t="s">
        <v>0</v>
      </c>
      <c r="K35" t="s">
        <v>0</v>
      </c>
      <c r="L35" t="s">
        <v>0</v>
      </c>
      <c r="M35" t="s">
        <v>0</v>
      </c>
      <c r="N35" t="s">
        <v>0</v>
      </c>
      <c r="O35" t="s">
        <v>0</v>
      </c>
      <c r="P35" t="s">
        <v>0</v>
      </c>
      <c r="Q35" t="s">
        <v>0</v>
      </c>
      <c r="R35" t="s">
        <v>0</v>
      </c>
      <c r="S35" t="s">
        <v>0</v>
      </c>
      <c r="T35" t="s">
        <v>0</v>
      </c>
      <c r="U35" t="s">
        <v>0</v>
      </c>
      <c r="V35" t="s">
        <v>0</v>
      </c>
      <c r="W35" t="s">
        <v>0</v>
      </c>
      <c r="X35" t="s">
        <v>0</v>
      </c>
    </row>
    <row r="36" spans="4:24" x14ac:dyDescent="0.3">
      <c r="D36" t="s">
        <v>0</v>
      </c>
      <c r="E36" t="s">
        <v>0</v>
      </c>
      <c r="F36" t="s">
        <v>0</v>
      </c>
      <c r="G36" t="s">
        <v>0</v>
      </c>
      <c r="H36" t="s">
        <v>0</v>
      </c>
      <c r="I36" t="s">
        <v>0</v>
      </c>
      <c r="J36" t="s">
        <v>0</v>
      </c>
      <c r="K36" t="s">
        <v>0</v>
      </c>
      <c r="L36" t="s">
        <v>0</v>
      </c>
      <c r="M36" t="s">
        <v>0</v>
      </c>
      <c r="N36" t="s">
        <v>0</v>
      </c>
      <c r="O36" t="s">
        <v>0</v>
      </c>
      <c r="P36" t="s">
        <v>0</v>
      </c>
      <c r="Q36" t="s">
        <v>0</v>
      </c>
      <c r="R36" t="s">
        <v>0</v>
      </c>
      <c r="S36" t="s">
        <v>0</v>
      </c>
      <c r="T36" t="s">
        <v>0</v>
      </c>
      <c r="U36" t="s">
        <v>0</v>
      </c>
      <c r="V36" t="s">
        <v>0</v>
      </c>
      <c r="W36" t="s">
        <v>0</v>
      </c>
      <c r="X36" t="s">
        <v>0</v>
      </c>
    </row>
    <row r="37" spans="4:24" x14ac:dyDescent="0.3">
      <c r="D37" t="s">
        <v>0</v>
      </c>
      <c r="E37" t="s">
        <v>0</v>
      </c>
      <c r="F37" t="s">
        <v>0</v>
      </c>
      <c r="G37" t="s">
        <v>0</v>
      </c>
      <c r="H37" t="s">
        <v>0</v>
      </c>
      <c r="I37" t="s">
        <v>0</v>
      </c>
      <c r="J37" t="s">
        <v>0</v>
      </c>
      <c r="K37" t="s">
        <v>0</v>
      </c>
      <c r="L37" t="s">
        <v>0</v>
      </c>
      <c r="M37" t="s">
        <v>0</v>
      </c>
      <c r="N37" t="s">
        <v>0</v>
      </c>
      <c r="O37" t="s">
        <v>0</v>
      </c>
      <c r="P37" t="s">
        <v>0</v>
      </c>
      <c r="Q37" t="s">
        <v>0</v>
      </c>
      <c r="R37" t="s">
        <v>0</v>
      </c>
      <c r="S37" t="s">
        <v>0</v>
      </c>
      <c r="T37" t="s">
        <v>0</v>
      </c>
      <c r="U37" t="s">
        <v>0</v>
      </c>
      <c r="V37" t="s">
        <v>0</v>
      </c>
      <c r="W37" t="s">
        <v>0</v>
      </c>
      <c r="X37" t="s">
        <v>0</v>
      </c>
    </row>
    <row r="38" spans="4:24" x14ac:dyDescent="0.3">
      <c r="D38" t="s">
        <v>0</v>
      </c>
      <c r="E38" t="s">
        <v>0</v>
      </c>
      <c r="F38" t="s">
        <v>0</v>
      </c>
      <c r="G38" t="s">
        <v>0</v>
      </c>
      <c r="H38" t="s">
        <v>0</v>
      </c>
      <c r="I38" t="s">
        <v>0</v>
      </c>
      <c r="J38" t="s">
        <v>0</v>
      </c>
      <c r="K38" t="s">
        <v>0</v>
      </c>
      <c r="L38" t="s">
        <v>0</v>
      </c>
      <c r="M38" t="s">
        <v>0</v>
      </c>
      <c r="N38" t="s">
        <v>0</v>
      </c>
      <c r="O38" t="s">
        <v>0</v>
      </c>
      <c r="P38" t="s">
        <v>0</v>
      </c>
      <c r="Q38" t="s">
        <v>0</v>
      </c>
      <c r="R38" t="s">
        <v>0</v>
      </c>
      <c r="S38" t="s">
        <v>0</v>
      </c>
      <c r="T38" t="s">
        <v>0</v>
      </c>
      <c r="U38" t="s">
        <v>0</v>
      </c>
      <c r="V38" t="s">
        <v>0</v>
      </c>
      <c r="W38" t="s">
        <v>0</v>
      </c>
      <c r="X38" t="s">
        <v>0</v>
      </c>
    </row>
    <row r="39" spans="4:24" x14ac:dyDescent="0.3">
      <c r="D39" t="s">
        <v>0</v>
      </c>
      <c r="E39" t="s">
        <v>0</v>
      </c>
      <c r="F39" t="s">
        <v>0</v>
      </c>
      <c r="G39" t="s">
        <v>0</v>
      </c>
      <c r="H39" t="s">
        <v>0</v>
      </c>
      <c r="I39" t="s">
        <v>0</v>
      </c>
      <c r="J39" t="s">
        <v>0</v>
      </c>
      <c r="K39" t="s">
        <v>0</v>
      </c>
      <c r="L39" t="s">
        <v>0</v>
      </c>
      <c r="M39" t="s">
        <v>0</v>
      </c>
      <c r="N39" t="s">
        <v>0</v>
      </c>
      <c r="O39" t="s">
        <v>0</v>
      </c>
      <c r="P39" t="s">
        <v>0</v>
      </c>
      <c r="Q39" t="s">
        <v>0</v>
      </c>
      <c r="R39" t="s">
        <v>0</v>
      </c>
      <c r="S39" t="s">
        <v>0</v>
      </c>
      <c r="T39" t="s">
        <v>0</v>
      </c>
      <c r="U39" t="s">
        <v>0</v>
      </c>
      <c r="V39" t="s">
        <v>0</v>
      </c>
      <c r="W39" t="s">
        <v>0</v>
      </c>
      <c r="X39" t="s">
        <v>0</v>
      </c>
    </row>
    <row r="40" spans="4:24" x14ac:dyDescent="0.3">
      <c r="D40" t="s">
        <v>0</v>
      </c>
      <c r="E40" t="s">
        <v>0</v>
      </c>
      <c r="F40" t="s">
        <v>0</v>
      </c>
      <c r="G40" t="s">
        <v>0</v>
      </c>
      <c r="H40" t="s">
        <v>0</v>
      </c>
      <c r="I40" t="s">
        <v>0</v>
      </c>
      <c r="J40" t="s">
        <v>0</v>
      </c>
      <c r="K40" t="s">
        <v>0</v>
      </c>
      <c r="L40" t="s">
        <v>0</v>
      </c>
      <c r="M40" t="s">
        <v>0</v>
      </c>
      <c r="N40" t="s">
        <v>0</v>
      </c>
      <c r="O40" t="s">
        <v>0</v>
      </c>
      <c r="P40" t="s">
        <v>0</v>
      </c>
      <c r="Q40" t="s">
        <v>0</v>
      </c>
      <c r="R40" t="s">
        <v>0</v>
      </c>
      <c r="S40" t="s">
        <v>0</v>
      </c>
      <c r="T40" t="s">
        <v>0</v>
      </c>
      <c r="U40" t="s">
        <v>0</v>
      </c>
      <c r="V40" t="s">
        <v>0</v>
      </c>
      <c r="W40" t="s">
        <v>0</v>
      </c>
      <c r="X40" t="s">
        <v>0</v>
      </c>
    </row>
    <row r="41" spans="4:24" x14ac:dyDescent="0.3">
      <c r="D41" t="s">
        <v>0</v>
      </c>
      <c r="E41" t="s">
        <v>0</v>
      </c>
      <c r="F41" t="s">
        <v>0</v>
      </c>
      <c r="G41" t="s">
        <v>0</v>
      </c>
      <c r="H41" t="s">
        <v>0</v>
      </c>
      <c r="I41" t="s">
        <v>0</v>
      </c>
      <c r="J41" t="s">
        <v>0</v>
      </c>
      <c r="K41" t="s">
        <v>0</v>
      </c>
      <c r="L41" t="s">
        <v>0</v>
      </c>
      <c r="M41" t="s">
        <v>0</v>
      </c>
      <c r="N41" t="s">
        <v>0</v>
      </c>
      <c r="O41" t="s">
        <v>0</v>
      </c>
      <c r="P41" t="s">
        <v>0</v>
      </c>
      <c r="Q41" t="s">
        <v>0</v>
      </c>
      <c r="R41" t="s">
        <v>0</v>
      </c>
      <c r="S41" t="s">
        <v>0</v>
      </c>
      <c r="T41" t="s">
        <v>0</v>
      </c>
      <c r="U41" t="s">
        <v>0</v>
      </c>
      <c r="V41" t="s">
        <v>0</v>
      </c>
      <c r="W41" t="s">
        <v>0</v>
      </c>
      <c r="X41" t="s">
        <v>0</v>
      </c>
    </row>
    <row r="42" spans="4:24" x14ac:dyDescent="0.3">
      <c r="D42" t="s">
        <v>0</v>
      </c>
      <c r="E42" t="s">
        <v>0</v>
      </c>
      <c r="F42" t="s">
        <v>0</v>
      </c>
      <c r="G42" t="s">
        <v>0</v>
      </c>
      <c r="H42" t="s">
        <v>0</v>
      </c>
      <c r="I42" t="s">
        <v>0</v>
      </c>
      <c r="J42" t="s">
        <v>0</v>
      </c>
      <c r="K42" t="s">
        <v>0</v>
      </c>
      <c r="L42" t="s">
        <v>0</v>
      </c>
      <c r="M42" t="s">
        <v>0</v>
      </c>
      <c r="N42" t="s">
        <v>0</v>
      </c>
      <c r="O42" t="s">
        <v>0</v>
      </c>
      <c r="P42" t="s">
        <v>0</v>
      </c>
      <c r="Q42" t="s">
        <v>0</v>
      </c>
      <c r="R42" t="s">
        <v>0</v>
      </c>
      <c r="S42" t="s">
        <v>0</v>
      </c>
      <c r="T42" t="s">
        <v>0</v>
      </c>
      <c r="U42" t="s">
        <v>0</v>
      </c>
      <c r="V42" t="s">
        <v>0</v>
      </c>
      <c r="W42" t="s">
        <v>0</v>
      </c>
      <c r="X42" t="s">
        <v>0</v>
      </c>
    </row>
    <row r="43" spans="4:24" x14ac:dyDescent="0.3">
      <c r="D43" t="s">
        <v>0</v>
      </c>
      <c r="E43" t="s">
        <v>0</v>
      </c>
      <c r="F43" t="s">
        <v>0</v>
      </c>
      <c r="G43" t="s">
        <v>0</v>
      </c>
      <c r="H43" t="s">
        <v>0</v>
      </c>
      <c r="I43" t="s">
        <v>0</v>
      </c>
      <c r="J43" t="s">
        <v>0</v>
      </c>
      <c r="K43" t="s">
        <v>0</v>
      </c>
      <c r="L43" t="s">
        <v>0</v>
      </c>
      <c r="M43" t="s">
        <v>0</v>
      </c>
      <c r="N43" t="s">
        <v>0</v>
      </c>
      <c r="O43" t="s">
        <v>0</v>
      </c>
      <c r="P43" t="s">
        <v>0</v>
      </c>
      <c r="Q43" t="s">
        <v>0</v>
      </c>
      <c r="R43" t="s">
        <v>0</v>
      </c>
      <c r="S43" t="s">
        <v>0</v>
      </c>
      <c r="T43" t="s">
        <v>0</v>
      </c>
      <c r="U43" t="s">
        <v>0</v>
      </c>
      <c r="V43" t="s">
        <v>0</v>
      </c>
      <c r="W43" t="s">
        <v>0</v>
      </c>
      <c r="X43" t="s">
        <v>0</v>
      </c>
    </row>
    <row r="44" spans="4:24" x14ac:dyDescent="0.3">
      <c r="D44" t="s">
        <v>0</v>
      </c>
      <c r="E44" t="s">
        <v>0</v>
      </c>
      <c r="F44" t="s">
        <v>0</v>
      </c>
      <c r="G44" t="s">
        <v>0</v>
      </c>
      <c r="H44" t="s">
        <v>0</v>
      </c>
      <c r="I44" t="s">
        <v>0</v>
      </c>
      <c r="J44" t="s">
        <v>0</v>
      </c>
      <c r="K44" t="s">
        <v>0</v>
      </c>
      <c r="L44" t="s">
        <v>0</v>
      </c>
      <c r="M44" t="s">
        <v>0</v>
      </c>
      <c r="N44" t="s">
        <v>0</v>
      </c>
      <c r="O44" t="s">
        <v>0</v>
      </c>
      <c r="P44" t="s">
        <v>0</v>
      </c>
      <c r="Q44" t="s">
        <v>0</v>
      </c>
      <c r="R44" t="s">
        <v>0</v>
      </c>
      <c r="S44" t="s">
        <v>0</v>
      </c>
      <c r="T44" t="s">
        <v>0</v>
      </c>
      <c r="U44" t="s">
        <v>0</v>
      </c>
      <c r="V44" t="s">
        <v>0</v>
      </c>
      <c r="W44" t="s">
        <v>0</v>
      </c>
      <c r="X44" t="s">
        <v>0</v>
      </c>
    </row>
    <row r="45" spans="4:24" x14ac:dyDescent="0.3">
      <c r="D45" t="s">
        <v>0</v>
      </c>
      <c r="E45" t="s">
        <v>0</v>
      </c>
      <c r="F45" t="s">
        <v>0</v>
      </c>
      <c r="G45" t="s">
        <v>0</v>
      </c>
      <c r="H45" t="s">
        <v>0</v>
      </c>
      <c r="I45" t="s">
        <v>0</v>
      </c>
      <c r="J45" t="s">
        <v>0</v>
      </c>
      <c r="K45" t="s">
        <v>0</v>
      </c>
      <c r="L45" t="s">
        <v>0</v>
      </c>
      <c r="M45" t="s">
        <v>0</v>
      </c>
      <c r="N45" t="s">
        <v>0</v>
      </c>
      <c r="O45" t="s">
        <v>0</v>
      </c>
      <c r="P45" t="s">
        <v>0</v>
      </c>
      <c r="Q45" t="s">
        <v>0</v>
      </c>
      <c r="R45" t="s">
        <v>0</v>
      </c>
      <c r="S45" t="s">
        <v>0</v>
      </c>
      <c r="T45" t="s">
        <v>0</v>
      </c>
      <c r="U45" t="s">
        <v>0</v>
      </c>
      <c r="V45" t="s">
        <v>0</v>
      </c>
      <c r="W45" t="s">
        <v>0</v>
      </c>
      <c r="X45" t="s">
        <v>0</v>
      </c>
    </row>
    <row r="46" spans="4:24" x14ac:dyDescent="0.3">
      <c r="D46" t="s">
        <v>0</v>
      </c>
      <c r="E46" t="s">
        <v>0</v>
      </c>
      <c r="F46" t="s">
        <v>0</v>
      </c>
      <c r="G46" t="s">
        <v>0</v>
      </c>
      <c r="H46" t="s">
        <v>0</v>
      </c>
      <c r="I46" t="s">
        <v>0</v>
      </c>
      <c r="J46" t="s">
        <v>0</v>
      </c>
      <c r="K46" t="s">
        <v>0</v>
      </c>
      <c r="L46" t="s">
        <v>0</v>
      </c>
      <c r="M46" t="s">
        <v>0</v>
      </c>
      <c r="N46" t="s">
        <v>0</v>
      </c>
      <c r="O46" t="s">
        <v>0</v>
      </c>
      <c r="P46" t="s">
        <v>0</v>
      </c>
      <c r="Q46" t="s">
        <v>0</v>
      </c>
      <c r="R46" t="s">
        <v>0</v>
      </c>
      <c r="S46" t="s">
        <v>0</v>
      </c>
      <c r="T46" t="s">
        <v>0</v>
      </c>
      <c r="U46" t="s">
        <v>0</v>
      </c>
      <c r="V46" t="s">
        <v>0</v>
      </c>
      <c r="W46" t="s">
        <v>0</v>
      </c>
      <c r="X46" t="s">
        <v>0</v>
      </c>
    </row>
    <row r="47" spans="4:24" x14ac:dyDescent="0.3">
      <c r="D47" t="s">
        <v>0</v>
      </c>
      <c r="E47" t="s">
        <v>0</v>
      </c>
      <c r="F47" t="s">
        <v>0</v>
      </c>
      <c r="G47" t="s">
        <v>0</v>
      </c>
      <c r="H47" t="s">
        <v>0</v>
      </c>
      <c r="I47" t="s">
        <v>0</v>
      </c>
      <c r="J47" t="s">
        <v>0</v>
      </c>
      <c r="K47" t="s">
        <v>0</v>
      </c>
      <c r="L47" t="s">
        <v>0</v>
      </c>
      <c r="M47" t="s">
        <v>0</v>
      </c>
      <c r="N47" t="s">
        <v>0</v>
      </c>
      <c r="O47" t="s">
        <v>0</v>
      </c>
      <c r="P47" t="s">
        <v>0</v>
      </c>
      <c r="Q47" t="s">
        <v>0</v>
      </c>
      <c r="R47" t="s">
        <v>0</v>
      </c>
      <c r="S47" t="s">
        <v>0</v>
      </c>
      <c r="T47" t="s">
        <v>0</v>
      </c>
      <c r="U47" t="s">
        <v>0</v>
      </c>
      <c r="V47" t="s">
        <v>0</v>
      </c>
      <c r="W47" t="s">
        <v>0</v>
      </c>
      <c r="X47" t="s">
        <v>0</v>
      </c>
    </row>
    <row r="48" spans="4:24" x14ac:dyDescent="0.3">
      <c r="D48" t="s">
        <v>0</v>
      </c>
      <c r="E48" t="s">
        <v>0</v>
      </c>
      <c r="F48" t="s">
        <v>0</v>
      </c>
      <c r="G48" t="s">
        <v>0</v>
      </c>
      <c r="H48" t="s">
        <v>0</v>
      </c>
      <c r="I48" t="s">
        <v>0</v>
      </c>
      <c r="J48" t="s">
        <v>0</v>
      </c>
      <c r="K48" t="s">
        <v>0</v>
      </c>
      <c r="L48" t="s">
        <v>0</v>
      </c>
      <c r="M48" t="s">
        <v>0</v>
      </c>
      <c r="N48" t="s">
        <v>0</v>
      </c>
      <c r="O48" t="s">
        <v>0</v>
      </c>
      <c r="P48" t="s">
        <v>0</v>
      </c>
      <c r="Q48" t="s">
        <v>0</v>
      </c>
      <c r="R48" t="s">
        <v>0</v>
      </c>
      <c r="S48" t="s">
        <v>0</v>
      </c>
      <c r="T48" t="s">
        <v>0</v>
      </c>
      <c r="U48" t="s">
        <v>0</v>
      </c>
      <c r="V48" t="s">
        <v>0</v>
      </c>
      <c r="W48" t="s">
        <v>0</v>
      </c>
      <c r="X48" t="s">
        <v>0</v>
      </c>
    </row>
    <row r="49" spans="4:24" x14ac:dyDescent="0.3">
      <c r="D49" t="s">
        <v>0</v>
      </c>
      <c r="E49" t="s">
        <v>0</v>
      </c>
      <c r="F49" t="s">
        <v>0</v>
      </c>
      <c r="G49" t="s">
        <v>0</v>
      </c>
      <c r="H49" t="s">
        <v>0</v>
      </c>
      <c r="I49" t="s">
        <v>0</v>
      </c>
      <c r="J49" t="s">
        <v>0</v>
      </c>
      <c r="K49" t="s">
        <v>0</v>
      </c>
      <c r="L49" t="s">
        <v>0</v>
      </c>
      <c r="M49" t="s">
        <v>0</v>
      </c>
      <c r="N49" t="s">
        <v>0</v>
      </c>
      <c r="O49" t="s">
        <v>0</v>
      </c>
      <c r="P49" t="s">
        <v>0</v>
      </c>
      <c r="Q49" t="s">
        <v>0</v>
      </c>
      <c r="R49" t="s">
        <v>0</v>
      </c>
      <c r="S49" t="s">
        <v>0</v>
      </c>
      <c r="T49" t="s">
        <v>0</v>
      </c>
      <c r="U49" t="s">
        <v>0</v>
      </c>
      <c r="V49" t="s">
        <v>0</v>
      </c>
      <c r="W49" t="s">
        <v>0</v>
      </c>
      <c r="X49" t="s">
        <v>0</v>
      </c>
    </row>
    <row r="50" spans="4:24" x14ac:dyDescent="0.3">
      <c r="D50" t="s">
        <v>0</v>
      </c>
      <c r="E50" t="s">
        <v>0</v>
      </c>
      <c r="F50" t="s">
        <v>0</v>
      </c>
      <c r="G50" t="s">
        <v>0</v>
      </c>
      <c r="H50" t="s">
        <v>0</v>
      </c>
      <c r="I50" t="s">
        <v>0</v>
      </c>
      <c r="J50" t="s">
        <v>0</v>
      </c>
      <c r="K50" t="s">
        <v>0</v>
      </c>
      <c r="L50" t="s">
        <v>0</v>
      </c>
      <c r="M50" t="s">
        <v>0</v>
      </c>
      <c r="N50" t="s">
        <v>0</v>
      </c>
      <c r="O50" t="s">
        <v>0</v>
      </c>
      <c r="P50" t="s">
        <v>0</v>
      </c>
      <c r="Q50" t="s">
        <v>0</v>
      </c>
      <c r="R50" t="s">
        <v>0</v>
      </c>
      <c r="S50" t="s">
        <v>0</v>
      </c>
      <c r="T50" t="s">
        <v>0</v>
      </c>
      <c r="U50" t="s">
        <v>0</v>
      </c>
      <c r="V50" t="s">
        <v>0</v>
      </c>
      <c r="W50" t="s">
        <v>0</v>
      </c>
      <c r="X50" t="s">
        <v>0</v>
      </c>
    </row>
  </sheetData>
  <sheetProtection algorithmName="SHA-512" hashValue="nWuhDKb46ogabmhtiQ4I3XYMrS2eWilBh0UX3yG/RCYDOEQvo6J7hDn4wOHL3aQElZEOkzCQwqm4TJuXqGc31w==" saltValue="JJEWxLTcaQcuWKYcbOWsoA==" spinCount="100000" sheet="1" objects="1" scenarios="1" autoFilter="0"/>
  <mergeCells count="1">
    <mergeCell ref="A1:B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32"/>
  <sheetViews>
    <sheetView showGridLines="0" showRowColHeaders="0" tabSelected="1" zoomScale="115" zoomScaleNormal="115" zoomScaleSheetLayoutView="160" workbookViewId="0"/>
  </sheetViews>
  <sheetFormatPr defaultColWidth="9.109375" defaultRowHeight="13.2" x14ac:dyDescent="0.25"/>
  <cols>
    <col min="1" max="1" width="48.6640625" style="38" customWidth="1"/>
    <col min="2" max="2" width="1.33203125" style="38" customWidth="1"/>
    <col min="3" max="3" width="58.5546875" style="38" customWidth="1"/>
    <col min="4" max="16384" width="9.109375" style="38"/>
  </cols>
  <sheetData>
    <row r="1" spans="1:15" s="76" customFormat="1" ht="6.6" customHeight="1" x14ac:dyDescent="0.4">
      <c r="A1" s="74"/>
      <c r="B1" s="74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1:15" s="76" customFormat="1" ht="63.6" customHeight="1" x14ac:dyDescent="0.25">
      <c r="A2" s="130" t="str">
        <f>"Ficha de inscrição"&amp;" "&amp;LISTAS!A2&amp;"/"&amp;LISTAS!B2</f>
        <v>Ficha de inscrição 2019/2020</v>
      </c>
      <c r="B2" s="130"/>
      <c r="C2" s="130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</row>
    <row r="3" spans="1:15" s="76" customFormat="1" ht="6.6" customHeight="1" x14ac:dyDescent="0.4">
      <c r="A3" s="74"/>
      <c r="B3" s="74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</row>
    <row r="4" spans="1:15" s="76" customFormat="1" ht="59.25" customHeight="1" x14ac:dyDescent="0.4">
      <c r="A4" s="131"/>
      <c r="B4" s="77"/>
      <c r="C4" s="100" t="s">
        <v>102</v>
      </c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</row>
    <row r="5" spans="1:15" s="76" customFormat="1" ht="6.6" customHeight="1" x14ac:dyDescent="0.5">
      <c r="A5" s="131"/>
      <c r="B5" s="74"/>
      <c r="C5" s="78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</row>
    <row r="6" spans="1:15" s="76" customFormat="1" ht="59.25" customHeight="1" x14ac:dyDescent="0.4">
      <c r="A6" s="131"/>
      <c r="B6" s="77" t="s">
        <v>0</v>
      </c>
      <c r="C6" s="79" t="s">
        <v>104</v>
      </c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</row>
    <row r="7" spans="1:15" s="76" customFormat="1" ht="6.6" customHeight="1" x14ac:dyDescent="0.5">
      <c r="A7" s="131"/>
      <c r="B7" s="74"/>
      <c r="C7" s="78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</row>
    <row r="8" spans="1:15" s="83" customFormat="1" ht="59.25" customHeight="1" x14ac:dyDescent="0.25">
      <c r="A8" s="131"/>
      <c r="B8" s="80" t="s">
        <v>0</v>
      </c>
      <c r="C8" s="81" t="s">
        <v>103</v>
      </c>
      <c r="D8" s="75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</row>
    <row r="9" spans="1:15" s="76" customFormat="1" ht="13.8" customHeight="1" x14ac:dyDescent="0.4">
      <c r="A9" s="75"/>
      <c r="B9" s="74"/>
      <c r="C9" s="84" t="s">
        <v>122</v>
      </c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</row>
    <row r="10" spans="1:15" s="76" customFormat="1" ht="59.25" customHeight="1" x14ac:dyDescent="0.25">
      <c r="A10" s="132" t="s">
        <v>0</v>
      </c>
      <c r="B10" s="132"/>
      <c r="C10" s="132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</row>
    <row r="11" spans="1:15" s="76" customFormat="1" ht="6.6" customHeight="1" x14ac:dyDescent="0.25">
      <c r="A11" s="132"/>
      <c r="B11" s="132"/>
      <c r="C11" s="132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</row>
    <row r="12" spans="1:15" s="76" customFormat="1" ht="11.25" customHeight="1" x14ac:dyDescent="0.25">
      <c r="A12" s="132"/>
      <c r="B12" s="132"/>
      <c r="C12" s="132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</row>
    <row r="13" spans="1:15" s="76" customFormat="1" x14ac:dyDescent="0.25">
      <c r="A13" s="132"/>
      <c r="B13" s="132"/>
      <c r="C13" s="132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</row>
    <row r="14" spans="1:15" s="76" customFormat="1" x14ac:dyDescent="0.25">
      <c r="A14" s="75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</row>
    <row r="15" spans="1:15" s="76" customFormat="1" x14ac:dyDescent="0.25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</row>
    <row r="16" spans="1:15" s="76" customFormat="1" x14ac:dyDescent="0.25">
      <c r="A16" s="75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</row>
    <row r="17" spans="1:15" s="76" customFormat="1" x14ac:dyDescent="0.25">
      <c r="A17" s="75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</row>
    <row r="18" spans="1:15" s="76" customFormat="1" x14ac:dyDescent="0.25">
      <c r="A18" s="75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</row>
    <row r="19" spans="1:15" s="76" customFormat="1" x14ac:dyDescent="0.25">
      <c r="A19" s="75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</row>
    <row r="20" spans="1:15" s="76" customFormat="1" x14ac:dyDescent="0.25">
      <c r="A20" s="75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</row>
    <row r="21" spans="1:15" s="76" customFormat="1" x14ac:dyDescent="0.25">
      <c r="A21" s="75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</row>
    <row r="22" spans="1:15" s="76" customFormat="1" x14ac:dyDescent="0.25">
      <c r="A22" s="75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</row>
    <row r="23" spans="1:15" s="76" customFormat="1" x14ac:dyDescent="0.25">
      <c r="A23" s="75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</row>
    <row r="24" spans="1:15" s="76" customFormat="1" x14ac:dyDescent="0.25">
      <c r="A24" s="75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</row>
    <row r="25" spans="1:15" s="76" customFormat="1" x14ac:dyDescent="0.25">
      <c r="A25" s="75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</row>
    <row r="26" spans="1:15" s="76" customFormat="1" x14ac:dyDescent="0.25">
      <c r="A26" s="75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</row>
    <row r="27" spans="1:15" s="76" customFormat="1" x14ac:dyDescent="0.25">
      <c r="A27" s="75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</row>
    <row r="28" spans="1:15" s="76" customFormat="1" x14ac:dyDescent="0.25">
      <c r="A28" s="75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</row>
    <row r="29" spans="1:15" s="76" customFormat="1" x14ac:dyDescent="0.25">
      <c r="A29" s="75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</row>
    <row r="30" spans="1:15" s="76" customFormat="1" x14ac:dyDescent="0.25">
      <c r="A30" s="75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</row>
    <row r="31" spans="1:15" s="76" customFormat="1" x14ac:dyDescent="0.25">
      <c r="A31" s="75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</row>
    <row r="32" spans="1:15" s="76" customFormat="1" x14ac:dyDescent="0.25">
      <c r="A32" s="75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</row>
    <row r="33" spans="1:15" s="76" customFormat="1" x14ac:dyDescent="0.25">
      <c r="A33" s="75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</row>
    <row r="34" spans="1:15" s="76" customFormat="1" x14ac:dyDescent="0.25">
      <c r="A34" s="75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</row>
    <row r="35" spans="1:15" s="76" customFormat="1" x14ac:dyDescent="0.25">
      <c r="A35" s="75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</row>
    <row r="36" spans="1:15" s="76" customFormat="1" x14ac:dyDescent="0.25">
      <c r="A36" s="75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</row>
    <row r="37" spans="1:15" s="76" customFormat="1" x14ac:dyDescent="0.25">
      <c r="A37" s="75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</row>
    <row r="38" spans="1:15" s="76" customFormat="1" x14ac:dyDescent="0.25">
      <c r="A38" s="75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</row>
    <row r="39" spans="1:15" s="76" customFormat="1" x14ac:dyDescent="0.25">
      <c r="A39" s="75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</row>
    <row r="40" spans="1:15" s="76" customFormat="1" x14ac:dyDescent="0.25">
      <c r="A40" s="75"/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</row>
    <row r="41" spans="1:15" s="76" customFormat="1" x14ac:dyDescent="0.25">
      <c r="A41" s="75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</row>
    <row r="42" spans="1:15" s="76" customFormat="1" x14ac:dyDescent="0.25">
      <c r="A42" s="75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</row>
    <row r="43" spans="1:15" s="76" customFormat="1" x14ac:dyDescent="0.25">
      <c r="A43" s="75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</row>
    <row r="44" spans="1:15" s="76" customFormat="1" x14ac:dyDescent="0.25">
      <c r="A44" s="75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</row>
    <row r="45" spans="1:15" s="76" customFormat="1" x14ac:dyDescent="0.25">
      <c r="A45" s="75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</row>
    <row r="46" spans="1:15" s="76" customFormat="1" x14ac:dyDescent="0.25">
      <c r="A46" s="75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</row>
    <row r="47" spans="1:15" s="76" customFormat="1" x14ac:dyDescent="0.25">
      <c r="A47" s="75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</row>
    <row r="48" spans="1:15" s="76" customFormat="1" x14ac:dyDescent="0.25">
      <c r="A48" s="75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</row>
    <row r="49" spans="1:15" s="76" customFormat="1" x14ac:dyDescent="0.25">
      <c r="A49" s="75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</row>
    <row r="50" spans="1:15" s="76" customFormat="1" x14ac:dyDescent="0.25">
      <c r="A50" s="75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</row>
    <row r="51" spans="1:15" s="76" customFormat="1" x14ac:dyDescent="0.25">
      <c r="A51" s="75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</row>
    <row r="52" spans="1:15" s="76" customFormat="1" x14ac:dyDescent="0.25">
      <c r="A52" s="75"/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</row>
    <row r="53" spans="1:15" s="76" customFormat="1" x14ac:dyDescent="0.25">
      <c r="A53" s="75"/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</row>
    <row r="54" spans="1:15" s="76" customFormat="1" x14ac:dyDescent="0.25">
      <c r="A54" s="75"/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</row>
    <row r="55" spans="1:15" s="76" customFormat="1" x14ac:dyDescent="0.25">
      <c r="A55" s="75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</row>
    <row r="56" spans="1:15" s="76" customFormat="1" x14ac:dyDescent="0.25">
      <c r="A56" s="75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</row>
    <row r="57" spans="1:15" s="76" customFormat="1" x14ac:dyDescent="0.25">
      <c r="A57" s="75"/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</row>
    <row r="58" spans="1:15" s="76" customFormat="1" x14ac:dyDescent="0.25">
      <c r="A58" s="75"/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</row>
    <row r="59" spans="1:15" s="76" customFormat="1" x14ac:dyDescent="0.25">
      <c r="A59" s="75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</row>
    <row r="60" spans="1:15" s="76" customFormat="1" x14ac:dyDescent="0.25">
      <c r="A60" s="75"/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</row>
    <row r="61" spans="1:15" s="76" customFormat="1" x14ac:dyDescent="0.25">
      <c r="A61" s="75"/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</row>
    <row r="62" spans="1:15" s="76" customFormat="1" x14ac:dyDescent="0.25">
      <c r="A62" s="75"/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</row>
    <row r="63" spans="1:15" s="76" customFormat="1" x14ac:dyDescent="0.25">
      <c r="A63" s="75"/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</row>
    <row r="64" spans="1:15" s="76" customFormat="1" x14ac:dyDescent="0.25">
      <c r="A64" s="75"/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</row>
    <row r="65" spans="1:15" s="76" customFormat="1" x14ac:dyDescent="0.25">
      <c r="A65" s="75"/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</row>
    <row r="66" spans="1:15" s="76" customFormat="1" x14ac:dyDescent="0.25">
      <c r="A66" s="75"/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</row>
    <row r="67" spans="1:15" s="76" customFormat="1" x14ac:dyDescent="0.25">
      <c r="A67" s="75"/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</row>
    <row r="68" spans="1:15" s="76" customFormat="1" x14ac:dyDescent="0.25">
      <c r="A68" s="75"/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</row>
    <row r="69" spans="1:15" s="76" customFormat="1" x14ac:dyDescent="0.25">
      <c r="A69" s="75"/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</row>
    <row r="70" spans="1:15" s="76" customFormat="1" x14ac:dyDescent="0.25">
      <c r="A70" s="75"/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</row>
    <row r="71" spans="1:15" s="76" customFormat="1" x14ac:dyDescent="0.25">
      <c r="A71" s="75"/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</row>
    <row r="72" spans="1:15" s="76" customFormat="1" x14ac:dyDescent="0.25">
      <c r="A72" s="75"/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</row>
    <row r="73" spans="1:15" s="76" customFormat="1" x14ac:dyDescent="0.25"/>
    <row r="74" spans="1:15" s="76" customFormat="1" x14ac:dyDescent="0.25"/>
    <row r="75" spans="1:15" s="76" customFormat="1" x14ac:dyDescent="0.25"/>
    <row r="76" spans="1:15" s="76" customFormat="1" x14ac:dyDescent="0.25"/>
    <row r="77" spans="1:15" s="76" customFormat="1" x14ac:dyDescent="0.25"/>
    <row r="78" spans="1:15" s="76" customFormat="1" x14ac:dyDescent="0.25"/>
    <row r="79" spans="1:15" s="76" customFormat="1" x14ac:dyDescent="0.25"/>
    <row r="80" spans="1:15" s="76" customFormat="1" x14ac:dyDescent="0.25"/>
    <row r="81" s="76" customFormat="1" x14ac:dyDescent="0.25"/>
    <row r="82" s="76" customFormat="1" x14ac:dyDescent="0.25"/>
    <row r="83" s="76" customFormat="1" x14ac:dyDescent="0.25"/>
    <row r="84" s="76" customFormat="1" x14ac:dyDescent="0.25"/>
    <row r="85" s="76" customFormat="1" x14ac:dyDescent="0.25"/>
    <row r="86" s="76" customFormat="1" x14ac:dyDescent="0.25"/>
    <row r="87" s="76" customFormat="1" x14ac:dyDescent="0.25"/>
    <row r="88" s="76" customFormat="1" x14ac:dyDescent="0.25"/>
    <row r="89" s="76" customFormat="1" x14ac:dyDescent="0.25"/>
    <row r="90" s="76" customFormat="1" x14ac:dyDescent="0.25"/>
    <row r="91" s="76" customFormat="1" x14ac:dyDescent="0.25"/>
    <row r="92" s="76" customFormat="1" x14ac:dyDescent="0.25"/>
    <row r="93" s="76" customFormat="1" x14ac:dyDescent="0.25"/>
    <row r="94" s="76" customFormat="1" x14ac:dyDescent="0.25"/>
    <row r="95" s="76" customFormat="1" x14ac:dyDescent="0.25"/>
    <row r="96" s="76" customFormat="1" x14ac:dyDescent="0.25"/>
    <row r="97" s="76" customFormat="1" x14ac:dyDescent="0.25"/>
    <row r="98" s="76" customFormat="1" x14ac:dyDescent="0.25"/>
    <row r="99" s="76" customFormat="1" x14ac:dyDescent="0.25"/>
    <row r="100" s="76" customFormat="1" x14ac:dyDescent="0.25"/>
    <row r="101" s="76" customFormat="1" x14ac:dyDescent="0.25"/>
    <row r="102" s="76" customFormat="1" x14ac:dyDescent="0.25"/>
    <row r="103" s="76" customFormat="1" x14ac:dyDescent="0.25"/>
    <row r="104" s="76" customFormat="1" x14ac:dyDescent="0.25"/>
    <row r="105" s="76" customFormat="1" x14ac:dyDescent="0.25"/>
    <row r="106" s="76" customFormat="1" x14ac:dyDescent="0.25"/>
    <row r="107" s="76" customFormat="1" x14ac:dyDescent="0.25"/>
    <row r="108" s="76" customFormat="1" x14ac:dyDescent="0.25"/>
    <row r="109" s="76" customFormat="1" x14ac:dyDescent="0.25"/>
    <row r="110" s="76" customFormat="1" x14ac:dyDescent="0.25"/>
    <row r="111" s="76" customFormat="1" x14ac:dyDescent="0.25"/>
    <row r="112" s="76" customFormat="1" x14ac:dyDescent="0.25"/>
    <row r="113" s="76" customFormat="1" x14ac:dyDescent="0.25"/>
    <row r="114" s="76" customFormat="1" x14ac:dyDescent="0.25"/>
    <row r="115" s="76" customFormat="1" x14ac:dyDescent="0.25"/>
    <row r="116" s="76" customFormat="1" x14ac:dyDescent="0.25"/>
    <row r="117" s="76" customFormat="1" x14ac:dyDescent="0.25"/>
    <row r="118" s="76" customFormat="1" x14ac:dyDescent="0.25"/>
    <row r="119" s="76" customFormat="1" x14ac:dyDescent="0.25"/>
    <row r="120" s="76" customFormat="1" x14ac:dyDescent="0.25"/>
    <row r="121" s="76" customFormat="1" x14ac:dyDescent="0.25"/>
    <row r="122" s="76" customFormat="1" x14ac:dyDescent="0.25"/>
    <row r="123" s="76" customFormat="1" x14ac:dyDescent="0.25"/>
    <row r="124" s="76" customFormat="1" x14ac:dyDescent="0.25"/>
    <row r="125" s="85" customFormat="1" x14ac:dyDescent="0.25"/>
    <row r="126" s="85" customFormat="1" x14ac:dyDescent="0.25"/>
    <row r="127" s="85" customFormat="1" x14ac:dyDescent="0.25"/>
    <row r="128" s="85" customFormat="1" x14ac:dyDescent="0.25"/>
    <row r="129" s="85" customFormat="1" x14ac:dyDescent="0.25"/>
    <row r="130" s="85" customFormat="1" x14ac:dyDescent="0.25"/>
    <row r="131" s="85" customFormat="1" x14ac:dyDescent="0.25"/>
    <row r="132" s="85" customFormat="1" x14ac:dyDescent="0.25"/>
  </sheetData>
  <sheetProtection algorithmName="SHA-512" hashValue="bj8fRbarxX08Q9zykkjtqWtOPU4+LDyprO1BvT59HfbYeZkcgjii3ziMU5+LDTxdwKOSlZkBWC7nVkt1JqJmlQ==" saltValue="noTmGTvg1lNriXw417Uylg==" spinCount="100000" sheet="1" objects="1" scenarios="1" autoFilter="0"/>
  <mergeCells count="3">
    <mergeCell ref="A2:C2"/>
    <mergeCell ref="A4:A8"/>
    <mergeCell ref="A10:C13"/>
  </mergeCells>
  <hyperlinks>
    <hyperlink ref="C4" location="'Ficha de inscrição - aeróbica'!A1" display="Inscrição dos alunos" xr:uid="{00000000-0004-0000-0100-000000000000}"/>
    <hyperlink ref="B6" location="'Ficha de inscrição - acrobática'!A1" display="Inscrição dos alunos" xr:uid="{00000000-0004-0000-0100-000001000000}"/>
    <hyperlink ref="B8" location="'Ficha de inscrição - acrobática'!A1" display="Inscrição dos alunos" xr:uid="{00000000-0004-0000-0100-000002000000}"/>
    <hyperlink ref="B9:B10" location="'Ficha de inscrição - acrobática'!A1" display="Inscrição dos alunos" xr:uid="{00000000-0004-0000-0100-000003000000}"/>
    <hyperlink ref="C8" location="'Instruções aeróbica'!A1" display="Instruções de preenchimento" xr:uid="{00000000-0004-0000-0100-000004000000}"/>
    <hyperlink ref="C6" location="'lista de inscritos - aeróbica'!A1" display="'lista de inscritos - aeróbica'!A1" xr:uid="{00000000-0004-0000-0100-000005000000}"/>
    <hyperlink ref="B10" location="'Ficha de inscrição - acrobática'!A1" display="Inscrição dos alunos" xr:uid="{59B26C9D-2CF2-47EE-8DBD-0447F3EC3DBA}"/>
  </hyperlinks>
  <pageMargins left="0.7" right="0.7" top="0.75" bottom="0.75" header="0.3" footer="0.3"/>
  <pageSetup paperSize="9" scale="7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53"/>
  <sheetViews>
    <sheetView showGridLines="0" view="pageBreakPreview" zoomScale="85" zoomScaleNormal="100" zoomScaleSheetLayoutView="85" workbookViewId="0">
      <selection activeCell="G44" sqref="A44:G47"/>
    </sheetView>
  </sheetViews>
  <sheetFormatPr defaultColWidth="9.109375" defaultRowHeight="13.8" x14ac:dyDescent="0.3"/>
  <cols>
    <col min="1" max="1" width="6.44140625" style="37" customWidth="1"/>
    <col min="2" max="2" width="63.33203125" style="43" customWidth="1"/>
    <col min="3" max="3" width="44.6640625" style="89" customWidth="1"/>
    <col min="4" max="4" width="21.6640625" style="89" customWidth="1"/>
    <col min="5" max="5" width="10.5546875" style="89" customWidth="1"/>
    <col min="6" max="7" width="10.5546875" style="43" customWidth="1"/>
    <col min="8" max="16384" width="9.109375" style="43"/>
  </cols>
  <sheetData>
    <row r="1" spans="1:7" ht="33.75" customHeight="1" x14ac:dyDescent="0.3"/>
    <row r="2" spans="1:7" ht="19.5" customHeight="1" x14ac:dyDescent="0.3"/>
    <row r="3" spans="1:7" ht="18" customHeight="1" x14ac:dyDescent="0.3">
      <c r="A3" s="148"/>
      <c r="B3" s="148"/>
      <c r="C3" s="157" t="str">
        <f>"Ficha de inscrição"&amp;" "&amp;LISTAS!A2&amp;"/"&amp;LISTAS!B2</f>
        <v>Ficha de inscrição 2019/2020</v>
      </c>
      <c r="D3" s="157"/>
      <c r="E3" s="157"/>
      <c r="F3" s="157"/>
      <c r="G3" s="157"/>
    </row>
    <row r="4" spans="1:7" ht="15" customHeight="1" x14ac:dyDescent="0.3">
      <c r="A4" s="148"/>
      <c r="B4" s="148"/>
      <c r="C4" s="157"/>
      <c r="D4" s="157"/>
      <c r="E4" s="157"/>
      <c r="F4" s="157"/>
      <c r="G4" s="157"/>
    </row>
    <row r="5" spans="1:7" ht="21" customHeight="1" x14ac:dyDescent="0.3">
      <c r="A5" s="148"/>
      <c r="B5" s="148"/>
      <c r="C5" s="157"/>
      <c r="D5" s="157"/>
      <c r="E5" s="157"/>
      <c r="F5" s="157"/>
      <c r="G5" s="157"/>
    </row>
    <row r="6" spans="1:7" ht="15" customHeight="1" x14ac:dyDescent="0.3">
      <c r="A6" s="148"/>
      <c r="B6" s="148"/>
      <c r="C6" s="157"/>
      <c r="D6" s="157"/>
      <c r="E6" s="157"/>
      <c r="F6" s="157"/>
      <c r="G6" s="157"/>
    </row>
    <row r="7" spans="1:7" ht="9" customHeight="1" x14ac:dyDescent="0.3">
      <c r="A7" s="33"/>
      <c r="B7" s="33"/>
      <c r="C7" s="157"/>
      <c r="D7" s="157"/>
      <c r="E7" s="157"/>
      <c r="F7" s="157"/>
      <c r="G7" s="157"/>
    </row>
    <row r="8" spans="1:7" ht="15" customHeight="1" x14ac:dyDescent="0.3">
      <c r="A8" s="33"/>
      <c r="B8" s="33"/>
      <c r="C8" s="157"/>
      <c r="D8" s="157"/>
      <c r="E8" s="157"/>
      <c r="F8" s="157"/>
      <c r="G8" s="157"/>
    </row>
    <row r="9" spans="1:7" ht="21" customHeight="1" x14ac:dyDescent="0.25">
      <c r="A9" s="33"/>
      <c r="B9" s="33"/>
      <c r="C9" s="90"/>
      <c r="D9" s="91" t="s">
        <v>1</v>
      </c>
      <c r="E9" s="92"/>
      <c r="F9" s="10"/>
      <c r="G9" s="10"/>
    </row>
    <row r="10" spans="1:7" ht="21" customHeight="1" x14ac:dyDescent="0.3">
      <c r="A10" s="149" t="str">
        <f>Índice!C9</f>
        <v>José Emanuel Rocha 2011-2019 - 15/jan</v>
      </c>
      <c r="B10" s="149"/>
      <c r="C10" s="53" t="str">
        <f>IF('Ficha de inscrição - aeróbica'!E9="","",'Ficha de inscrição - aeróbica'!E9)</f>
        <v/>
      </c>
      <c r="D10" s="93" t="str">
        <f>IF('Ficha de inscrição - aeróbica'!F9="","",'Ficha de inscrição - aeróbica'!F9)</f>
        <v/>
      </c>
      <c r="E10" s="153" t="str">
        <f>IF('Ficha de inscrição - aeróbica'!G9="","",'Ficha de inscrição - aeróbica'!G9)</f>
        <v>Escola</v>
      </c>
      <c r="F10" s="154"/>
      <c r="G10" s="154"/>
    </row>
    <row r="11" spans="1:7" ht="21" customHeight="1" x14ac:dyDescent="0.3">
      <c r="A11" s="149"/>
      <c r="B11" s="149"/>
      <c r="C11" s="94" t="str">
        <f>IF('Ficha de inscrição - aeróbica'!E10="","",'Ficha de inscrição - aeróbica'!E10)</f>
        <v/>
      </c>
      <c r="D11" s="95" t="str">
        <f>IF('Ficha de inscrição - aeróbica'!F10="","",'Ficha de inscrição - aeróbica'!F10)</f>
        <v/>
      </c>
      <c r="E11" s="155" t="str">
        <f>IF('Ficha de inscrição - aeróbica'!G10="","",'Ficha de inscrição - aeróbica'!G10)</f>
        <v/>
      </c>
      <c r="F11" s="156"/>
      <c r="G11" s="156"/>
    </row>
    <row r="12" spans="1:7" s="9" customFormat="1" ht="3.75" customHeight="1" x14ac:dyDescent="0.3">
      <c r="A12" s="15"/>
      <c r="B12" s="16"/>
      <c r="C12" s="16"/>
      <c r="D12" s="16"/>
      <c r="E12" s="16"/>
      <c r="F12" s="16"/>
      <c r="G12" s="16"/>
    </row>
    <row r="13" spans="1:7" s="9" customFormat="1" ht="24" customHeight="1" x14ac:dyDescent="0.3">
      <c r="A13" s="158" t="s">
        <v>115</v>
      </c>
      <c r="B13" s="158"/>
      <c r="C13" s="158"/>
      <c r="D13" s="158"/>
      <c r="E13" s="158"/>
      <c r="F13" s="158"/>
      <c r="G13" s="158"/>
    </row>
    <row r="14" spans="1:7" s="9" customFormat="1" ht="3.75" customHeight="1" x14ac:dyDescent="0.3">
      <c r="A14" s="34"/>
      <c r="B14" s="34"/>
      <c r="C14" s="34"/>
      <c r="D14" s="34"/>
      <c r="E14" s="34"/>
      <c r="F14" s="34"/>
      <c r="G14" s="34"/>
    </row>
    <row r="15" spans="1:7" ht="12" customHeight="1" x14ac:dyDescent="0.3">
      <c r="A15" s="150" t="s">
        <v>2</v>
      </c>
      <c r="B15" s="152" t="s">
        <v>3</v>
      </c>
      <c r="C15" s="146" t="s">
        <v>4</v>
      </c>
      <c r="D15" s="143" t="s">
        <v>5</v>
      </c>
      <c r="E15" s="143" t="s">
        <v>6</v>
      </c>
      <c r="F15" s="145" t="s">
        <v>7</v>
      </c>
      <c r="G15" s="145" t="s">
        <v>8</v>
      </c>
    </row>
    <row r="16" spans="1:7" s="17" customFormat="1" ht="18" customHeight="1" x14ac:dyDescent="0.3">
      <c r="A16" s="151"/>
      <c r="B16" s="145"/>
      <c r="C16" s="147"/>
      <c r="D16" s="144"/>
      <c r="E16" s="144"/>
      <c r="F16" s="145"/>
      <c r="G16" s="145"/>
    </row>
    <row r="17" spans="1:7" s="9" customFormat="1" ht="3.75" customHeight="1" x14ac:dyDescent="0.3">
      <c r="A17" s="16"/>
      <c r="B17" s="16"/>
      <c r="C17" s="16"/>
      <c r="D17" s="16"/>
      <c r="E17" s="16"/>
      <c r="F17" s="16"/>
      <c r="G17" s="16"/>
    </row>
    <row r="18" spans="1:7" s="9" customFormat="1" ht="24" customHeight="1" x14ac:dyDescent="0.3">
      <c r="A18" s="13">
        <v>1</v>
      </c>
      <c r="B18" s="47" t="str">
        <f>IF('Ficha de inscrição - aeróbica'!$D20="","",(IF('Ficha de inscrição - aeróbica'!$G20="individual",'Ficha de inscrição - aeróbica'!D20,IF('Ficha de inscrição - aeróbica'!$G20="trio",CONCATENATE('Ficha de inscrição - aeróbica'!D20," / ",'Ficha de inscrição - aeróbica'!D21," / ",'Ficha de inscrição - aeróbica'!D22),""))))</f>
        <v/>
      </c>
      <c r="C18" s="47" t="str">
        <f t="shared" ref="C18:C24" si="0">IF(B18&lt;&gt;"",$E$11,"")</f>
        <v/>
      </c>
      <c r="D18" s="57" t="str">
        <f>'Ficha de inscrição - aeróbica'!F20</f>
        <v/>
      </c>
      <c r="E18" s="57">
        <f>'Ficha de inscrição - aeróbica'!G20</f>
        <v>0</v>
      </c>
      <c r="F18" s="57">
        <f>'Ficha de inscrição - aeróbica'!H20</f>
        <v>0</v>
      </c>
      <c r="G18" s="57">
        <f>'Ficha de inscrição - aeróbica'!I20</f>
        <v>0</v>
      </c>
    </row>
    <row r="19" spans="1:7" s="9" customFormat="1" ht="24" customHeight="1" x14ac:dyDescent="0.3">
      <c r="A19" s="13">
        <v>2</v>
      </c>
      <c r="B19" s="47" t="str">
        <f>IF('Ficha de inscrição - aeróbica'!$D23="","",(IF('Ficha de inscrição - aeróbica'!$G23="individual",'Ficha de inscrição - aeróbica'!D23,IF('Ficha de inscrição - aeróbica'!$G23="trio",CONCATENATE('Ficha de inscrição - aeróbica'!D23," / ",'Ficha de inscrição - aeróbica'!D24," / ",'Ficha de inscrição - aeróbica'!D25),""))))</f>
        <v/>
      </c>
      <c r="C19" s="47" t="str">
        <f t="shared" si="0"/>
        <v/>
      </c>
      <c r="D19" s="57" t="str">
        <f>'Ficha de inscrição - aeróbica'!F23</f>
        <v/>
      </c>
      <c r="E19" s="57">
        <f>'Ficha de inscrição - aeróbica'!G23</f>
        <v>0</v>
      </c>
      <c r="F19" s="57">
        <f>'Ficha de inscrição - aeróbica'!H23</f>
        <v>0</v>
      </c>
      <c r="G19" s="57">
        <f>'Ficha de inscrição - aeróbica'!I23</f>
        <v>0</v>
      </c>
    </row>
    <row r="20" spans="1:7" s="9" customFormat="1" ht="24" customHeight="1" x14ac:dyDescent="0.3">
      <c r="A20" s="13">
        <v>3</v>
      </c>
      <c r="B20" s="47" t="str">
        <f>IF('Ficha de inscrição - aeróbica'!$D26="","",(IF('Ficha de inscrição - aeróbica'!$G26="individual",'Ficha de inscrição - aeróbica'!D26,IF('Ficha de inscrição - aeróbica'!$G26="trio",CONCATENATE('Ficha de inscrição - aeróbica'!D26," / ",'Ficha de inscrição - aeróbica'!D27," / ",'Ficha de inscrição - aeróbica'!D28),""))))</f>
        <v/>
      </c>
      <c r="C20" s="47" t="str">
        <f t="shared" si="0"/>
        <v/>
      </c>
      <c r="D20" s="57" t="str">
        <f>'Ficha de inscrição - aeróbica'!F26</f>
        <v/>
      </c>
      <c r="E20" s="57">
        <f>'Ficha de inscrição - aeróbica'!G26</f>
        <v>0</v>
      </c>
      <c r="F20" s="57">
        <f>'Ficha de inscrição - aeróbica'!H26</f>
        <v>0</v>
      </c>
      <c r="G20" s="57">
        <f>'Ficha de inscrição - aeróbica'!I26</f>
        <v>0</v>
      </c>
    </row>
    <row r="21" spans="1:7" s="9" customFormat="1" ht="24" customHeight="1" x14ac:dyDescent="0.3">
      <c r="A21" s="13">
        <v>4</v>
      </c>
      <c r="B21" s="47" t="str">
        <f>IF('Ficha de inscrição - aeróbica'!$D29="","",(IF('Ficha de inscrição - aeróbica'!$G29="individual",'Ficha de inscrição - aeróbica'!D29,IF('Ficha de inscrição - aeróbica'!$G29="trio",CONCATENATE('Ficha de inscrição - aeróbica'!D29," / ",'Ficha de inscrição - aeróbica'!D30," / ",'Ficha de inscrição - aeróbica'!D31),""))))</f>
        <v/>
      </c>
      <c r="C21" s="47" t="str">
        <f t="shared" si="0"/>
        <v/>
      </c>
      <c r="D21" s="57" t="str">
        <f>'Ficha de inscrição - aeróbica'!F29</f>
        <v/>
      </c>
      <c r="E21" s="57">
        <f>'Ficha de inscrição - aeróbica'!G29</f>
        <v>0</v>
      </c>
      <c r="F21" s="57">
        <f>'Ficha de inscrição - aeróbica'!H29</f>
        <v>0</v>
      </c>
      <c r="G21" s="57">
        <f>'Ficha de inscrição - aeróbica'!I29</f>
        <v>0</v>
      </c>
    </row>
    <row r="22" spans="1:7" s="9" customFormat="1" ht="24" customHeight="1" x14ac:dyDescent="0.3">
      <c r="A22" s="13">
        <v>5</v>
      </c>
      <c r="B22" s="47" t="str">
        <f>IF('Ficha de inscrição - aeróbica'!$D32="","",(IF('Ficha de inscrição - aeróbica'!$G32="individual",'Ficha de inscrição - aeróbica'!D32,IF('Ficha de inscrição - aeróbica'!$G32="trio",CONCATENATE('Ficha de inscrição - aeróbica'!D32," / ",'Ficha de inscrição - aeróbica'!D33," / ",'Ficha de inscrição - aeróbica'!D34),""))))</f>
        <v/>
      </c>
      <c r="C22" s="47" t="str">
        <f t="shared" si="0"/>
        <v/>
      </c>
      <c r="D22" s="57" t="str">
        <f>'Ficha de inscrição - aeróbica'!F32</f>
        <v/>
      </c>
      <c r="E22" s="57">
        <f>'Ficha de inscrição - aeróbica'!G32</f>
        <v>0</v>
      </c>
      <c r="F22" s="57">
        <f>'Ficha de inscrição - aeróbica'!H32</f>
        <v>0</v>
      </c>
      <c r="G22" s="57">
        <f>'Ficha de inscrição - aeróbica'!I32</f>
        <v>0</v>
      </c>
    </row>
    <row r="23" spans="1:7" s="9" customFormat="1" ht="24" customHeight="1" x14ac:dyDescent="0.3">
      <c r="A23" s="13">
        <v>6</v>
      </c>
      <c r="B23" s="47" t="str">
        <f>IF('Ficha de inscrição - aeróbica'!$D35="","",(IF('Ficha de inscrição - aeróbica'!$G35="individual",'Ficha de inscrição - aeróbica'!D35,IF('Ficha de inscrição - aeróbica'!$G35="trio",CONCATENATE('Ficha de inscrição - aeróbica'!D35," / ",'Ficha de inscrição - aeróbica'!D36," / ",'Ficha de inscrição - aeróbica'!D37),""))))</f>
        <v/>
      </c>
      <c r="C23" s="47" t="str">
        <f t="shared" si="0"/>
        <v/>
      </c>
      <c r="D23" s="57" t="str">
        <f>'Ficha de inscrição - aeróbica'!F35</f>
        <v/>
      </c>
      <c r="E23" s="57">
        <f>'Ficha de inscrição - aeróbica'!G35</f>
        <v>0</v>
      </c>
      <c r="F23" s="57">
        <f>'Ficha de inscrição - aeróbica'!H35</f>
        <v>0</v>
      </c>
      <c r="G23" s="57">
        <f>'Ficha de inscrição - aeróbica'!I35</f>
        <v>0</v>
      </c>
    </row>
    <row r="24" spans="1:7" s="9" customFormat="1" ht="24" customHeight="1" x14ac:dyDescent="0.3">
      <c r="A24" s="13">
        <v>7</v>
      </c>
      <c r="B24" s="47" t="str">
        <f>IF('Ficha de inscrição - aeróbica'!$D38="","",(IF('Ficha de inscrição - aeróbica'!$G38="individual",'Ficha de inscrição - aeróbica'!D38,IF('Ficha de inscrição - aeróbica'!$G38="trio",CONCATENATE('Ficha de inscrição - aeróbica'!D38," / ",'Ficha de inscrição - aeróbica'!D39," / ",'Ficha de inscrição - aeróbica'!D40),""))))</f>
        <v/>
      </c>
      <c r="C24" s="47" t="str">
        <f t="shared" si="0"/>
        <v/>
      </c>
      <c r="D24" s="57" t="str">
        <f>'Ficha de inscrição - aeróbica'!F38</f>
        <v/>
      </c>
      <c r="E24" s="57">
        <f>'Ficha de inscrição - aeróbica'!G38</f>
        <v>0</v>
      </c>
      <c r="F24" s="57">
        <f>'Ficha de inscrição - aeróbica'!H38</f>
        <v>0</v>
      </c>
      <c r="G24" s="57">
        <f>'Ficha de inscrição - aeróbica'!I38</f>
        <v>0</v>
      </c>
    </row>
    <row r="25" spans="1:7" s="9" customFormat="1" ht="8.4" customHeight="1" x14ac:dyDescent="0.3">
      <c r="A25" s="114"/>
      <c r="B25" s="114"/>
      <c r="C25" s="114"/>
      <c r="D25" s="115"/>
      <c r="E25" s="115"/>
      <c r="F25" s="115"/>
      <c r="G25" s="115"/>
    </row>
    <row r="26" spans="1:7" s="9" customFormat="1" ht="24" customHeight="1" x14ac:dyDescent="0.3">
      <c r="A26" s="133" t="str">
        <f>'Ficha de inscrição - aeróbica'!D42</f>
        <v>Provas de Grupos (5 alunos)</v>
      </c>
      <c r="B26" s="133"/>
      <c r="C26" s="133"/>
      <c r="D26" s="133"/>
      <c r="E26" s="133"/>
      <c r="F26" s="133"/>
      <c r="G26" s="133"/>
    </row>
    <row r="27" spans="1:7" s="9" customFormat="1" ht="7.2" customHeight="1" x14ac:dyDescent="0.3">
      <c r="A27" s="34"/>
      <c r="B27" s="34"/>
      <c r="C27" s="34"/>
      <c r="D27" s="34"/>
      <c r="E27" s="34"/>
      <c r="F27" s="34"/>
      <c r="G27" s="34"/>
    </row>
    <row r="28" spans="1:7" s="9" customFormat="1" ht="24" customHeight="1" x14ac:dyDescent="0.3">
      <c r="A28" s="200" t="s">
        <v>2</v>
      </c>
      <c r="B28" s="96" t="s">
        <v>3</v>
      </c>
      <c r="C28" s="99" t="s">
        <v>4</v>
      </c>
      <c r="D28" s="97" t="s">
        <v>5</v>
      </c>
      <c r="E28" s="97" t="s">
        <v>6</v>
      </c>
      <c r="F28" s="98" t="s">
        <v>13</v>
      </c>
      <c r="G28" s="98" t="s">
        <v>8</v>
      </c>
    </row>
    <row r="29" spans="1:7" s="9" customFormat="1" ht="24" customHeight="1" x14ac:dyDescent="0.3">
      <c r="A29" s="45">
        <v>1</v>
      </c>
      <c r="B29" s="46" t="str">
        <f>IF('Ficha de inscrição - aeróbica'!D47="","",'Ficha de inscrição - aeróbica'!D47)</f>
        <v/>
      </c>
      <c r="C29" s="47" t="str">
        <f>IF(B29&lt;&gt;"",$E$11,"")</f>
        <v/>
      </c>
      <c r="D29" s="46" t="str">
        <f>IF('Ficha de inscrição - aeróbica'!$D47="","",'Ficha de inscrição - aeróbica'!F$47)</f>
        <v/>
      </c>
      <c r="E29" s="46" t="str">
        <f>IF('Ficha de inscrição - aeróbica'!$D47="","",'Ficha de inscrição - aeróbica'!G$47)</f>
        <v/>
      </c>
      <c r="F29" s="46" t="str">
        <f>IF('Ficha de inscrição - aeróbica'!$D47="","",'Ficha de inscrição - aeróbica'!H$47)</f>
        <v/>
      </c>
      <c r="G29" s="46" t="str">
        <f>IF('Ficha de inscrição - aeróbica'!$D47="","",'Ficha de inscrição - aeróbica'!I$47)</f>
        <v/>
      </c>
    </row>
    <row r="30" spans="1:7" s="9" customFormat="1" ht="24" customHeight="1" x14ac:dyDescent="0.3">
      <c r="A30" s="45">
        <v>2</v>
      </c>
      <c r="B30" s="46" t="str">
        <f>IF('Ficha de inscrição - aeróbica'!D48="","",'Ficha de inscrição - aeróbica'!D48)</f>
        <v/>
      </c>
      <c r="C30" s="47" t="str">
        <f t="shared" ref="C30:C33" si="1">IF(B30&lt;&gt;"",$E$11,"")</f>
        <v/>
      </c>
      <c r="D30" s="46" t="str">
        <f>IF('Ficha de inscrição - aeróbica'!$D48="","",'Ficha de inscrição - aeróbica'!F$47)</f>
        <v/>
      </c>
      <c r="E30" s="46" t="str">
        <f>IF('Ficha de inscrição - aeróbica'!$D48="","",'Ficha de inscrição - aeróbica'!G$47)</f>
        <v/>
      </c>
      <c r="F30" s="46" t="str">
        <f>IF('Ficha de inscrição - aeróbica'!$D48="","",'Ficha de inscrição - aeróbica'!H$47)</f>
        <v/>
      </c>
      <c r="G30" s="46" t="str">
        <f>IF('Ficha de inscrição - aeróbica'!$D48="","",'Ficha de inscrição - aeróbica'!I$47)</f>
        <v/>
      </c>
    </row>
    <row r="31" spans="1:7" s="9" customFormat="1" ht="24" customHeight="1" x14ac:dyDescent="0.3">
      <c r="A31" s="45">
        <v>3</v>
      </c>
      <c r="B31" s="46" t="str">
        <f>IF('Ficha de inscrição - aeróbica'!D49="","",'Ficha de inscrição - aeróbica'!D49)</f>
        <v/>
      </c>
      <c r="C31" s="47" t="str">
        <f t="shared" si="1"/>
        <v/>
      </c>
      <c r="D31" s="46" t="str">
        <f>IF('Ficha de inscrição - aeróbica'!$D49="","",'Ficha de inscrição - aeróbica'!F$47)</f>
        <v/>
      </c>
      <c r="E31" s="46" t="str">
        <f>IF('Ficha de inscrição - aeróbica'!$D49="","",'Ficha de inscrição - aeróbica'!G$47)</f>
        <v/>
      </c>
      <c r="F31" s="46" t="str">
        <f>IF('Ficha de inscrição - aeróbica'!$D49="","",'Ficha de inscrição - aeróbica'!H$47)</f>
        <v/>
      </c>
      <c r="G31" s="46" t="str">
        <f>IF('Ficha de inscrição - aeróbica'!$D49="","",'Ficha de inscrição - aeróbica'!I$47)</f>
        <v/>
      </c>
    </row>
    <row r="32" spans="1:7" s="9" customFormat="1" ht="24" customHeight="1" x14ac:dyDescent="0.3">
      <c r="A32" s="45">
        <v>4</v>
      </c>
      <c r="B32" s="46" t="str">
        <f>IF('Ficha de inscrição - aeróbica'!D50="","",'Ficha de inscrição - aeróbica'!D50)</f>
        <v/>
      </c>
      <c r="C32" s="47" t="str">
        <f t="shared" si="1"/>
        <v/>
      </c>
      <c r="D32" s="46" t="str">
        <f>IF('Ficha de inscrição - aeróbica'!$D50="","",'Ficha de inscrição - aeróbica'!F$47)</f>
        <v/>
      </c>
      <c r="E32" s="46" t="str">
        <f>IF('Ficha de inscrição - aeróbica'!$D50="","",'Ficha de inscrição - aeróbica'!G$47)</f>
        <v/>
      </c>
      <c r="F32" s="46" t="str">
        <f>IF('Ficha de inscrição - aeróbica'!$D50="","",'Ficha de inscrição - aeróbica'!H$47)</f>
        <v/>
      </c>
      <c r="G32" s="46" t="str">
        <f>IF('Ficha de inscrição - aeróbica'!$D50="","",'Ficha de inscrição - aeróbica'!I$47)</f>
        <v/>
      </c>
    </row>
    <row r="33" spans="1:7" s="9" customFormat="1" ht="24" customHeight="1" x14ac:dyDescent="0.3">
      <c r="A33" s="13">
        <v>5</v>
      </c>
      <c r="B33" s="47" t="str">
        <f>IF('Ficha de inscrição - aeróbica'!D51="","",'Ficha de inscrição - aeróbica'!D51)</f>
        <v/>
      </c>
      <c r="C33" s="47" t="str">
        <f t="shared" si="1"/>
        <v/>
      </c>
      <c r="D33" s="47" t="str">
        <f>IF('Ficha de inscrição - aeróbica'!$D51="","",'Ficha de inscrição - aeróbica'!F$47)</f>
        <v/>
      </c>
      <c r="E33" s="47" t="str">
        <f>IF('Ficha de inscrição - aeróbica'!$D51="","",'Ficha de inscrição - aeróbica'!G$47)</f>
        <v/>
      </c>
      <c r="F33" s="47" t="str">
        <f>IF('Ficha de inscrição - aeróbica'!$D51="","",'Ficha de inscrição - aeróbica'!H$47)</f>
        <v/>
      </c>
      <c r="G33" s="47" t="str">
        <f>IF('Ficha de inscrição - aeróbica'!$D51="","",'Ficha de inscrição - aeróbica'!I$47)</f>
        <v/>
      </c>
    </row>
    <row r="34" spans="1:7" s="9" customFormat="1" ht="8.4" customHeight="1" x14ac:dyDescent="0.3">
      <c r="A34" s="114"/>
      <c r="B34" s="114"/>
      <c r="C34" s="114"/>
      <c r="D34" s="115"/>
      <c r="E34" s="115"/>
      <c r="F34" s="115"/>
      <c r="G34" s="115"/>
    </row>
    <row r="35" spans="1:7" s="9" customFormat="1" ht="24" customHeight="1" x14ac:dyDescent="0.3">
      <c r="A35" s="158" t="str">
        <f>'Ficha de inscrição - aeróbica'!D53</f>
        <v>Aerodance (6 a 10 alunos)</v>
      </c>
      <c r="B35" s="158"/>
      <c r="C35" s="158"/>
      <c r="D35" s="158"/>
      <c r="E35" s="158"/>
      <c r="F35" s="158"/>
      <c r="G35" s="158"/>
    </row>
    <row r="36" spans="1:7" s="9" customFormat="1" ht="7.2" customHeight="1" x14ac:dyDescent="0.3">
      <c r="A36" s="34"/>
      <c r="B36" s="34"/>
      <c r="C36" s="34"/>
      <c r="D36" s="34"/>
      <c r="E36" s="34"/>
      <c r="F36" s="34"/>
      <c r="G36" s="34"/>
    </row>
    <row r="37" spans="1:7" s="9" customFormat="1" ht="24" customHeight="1" x14ac:dyDescent="0.3">
      <c r="A37" s="200" t="s">
        <v>2</v>
      </c>
      <c r="B37" s="122" t="s">
        <v>3</v>
      </c>
      <c r="C37" s="124" t="s">
        <v>4</v>
      </c>
      <c r="D37" s="126" t="s">
        <v>5</v>
      </c>
      <c r="E37" s="126" t="s">
        <v>125</v>
      </c>
      <c r="F37" s="123" t="s">
        <v>13</v>
      </c>
      <c r="G37" s="123" t="s">
        <v>8</v>
      </c>
    </row>
    <row r="38" spans="1:7" s="9" customFormat="1" ht="24" customHeight="1" x14ac:dyDescent="0.3">
      <c r="A38" s="45">
        <v>1</v>
      </c>
      <c r="B38" s="46" t="str">
        <f>IF('Ficha de inscrição - aeróbica'!D58="","",'Ficha de inscrição - aeróbica'!D58)</f>
        <v/>
      </c>
      <c r="C38" s="47" t="str">
        <f t="shared" ref="C38:C45" si="2">IF(B38&lt;&gt;"",$E$11,"")</f>
        <v/>
      </c>
      <c r="D38" s="46" t="str">
        <f>IF('Ficha de inscrição - aeróbica'!$D58="","",'Ficha de inscrição - aeróbica'!F$47)</f>
        <v/>
      </c>
      <c r="E38" s="46" t="str">
        <f>IF('Ficha de inscrição - aeróbica'!$D58="","",'Ficha de inscrição - aeróbica'!G$58)</f>
        <v/>
      </c>
      <c r="F38" s="46" t="str">
        <f>IF('Ficha de inscrição - aeróbica'!$D58="","",'Ficha de inscrição - aeróbica'!H$58)</f>
        <v/>
      </c>
      <c r="G38" s="46" t="str">
        <f>IF('Ficha de inscrição - aeróbica'!$D58="","",'Ficha de inscrição - aeróbica'!I$58)</f>
        <v/>
      </c>
    </row>
    <row r="39" spans="1:7" s="9" customFormat="1" ht="24" customHeight="1" x14ac:dyDescent="0.3">
      <c r="A39" s="45">
        <v>2</v>
      </c>
      <c r="B39" s="46" t="str">
        <f>IF('Ficha de inscrição - aeróbica'!D59="","",'Ficha de inscrição - aeróbica'!D59)</f>
        <v/>
      </c>
      <c r="C39" s="47" t="str">
        <f t="shared" si="2"/>
        <v/>
      </c>
      <c r="D39" s="46" t="str">
        <f>IF('Ficha de inscrição - aeróbica'!$D59="","",'Ficha de inscrição - aeróbica'!F$47)</f>
        <v/>
      </c>
      <c r="E39" s="46" t="str">
        <f>IF('Ficha de inscrição - aeróbica'!$D59="","",'Ficha de inscrição - aeróbica'!G$58)</f>
        <v/>
      </c>
      <c r="F39" s="46" t="str">
        <f>IF('Ficha de inscrição - aeróbica'!$D59="","",'Ficha de inscrição - aeróbica'!H$58)</f>
        <v/>
      </c>
      <c r="G39" s="46" t="str">
        <f>IF('Ficha de inscrição - aeróbica'!$D59="","",'Ficha de inscrição - aeróbica'!I$58)</f>
        <v/>
      </c>
    </row>
    <row r="40" spans="1:7" s="9" customFormat="1" ht="24" customHeight="1" x14ac:dyDescent="0.3">
      <c r="A40" s="45">
        <v>3</v>
      </c>
      <c r="B40" s="46" t="str">
        <f>IF('Ficha de inscrição - aeróbica'!D60="","",'Ficha de inscrição - aeróbica'!D60)</f>
        <v/>
      </c>
      <c r="C40" s="47" t="str">
        <f t="shared" si="2"/>
        <v/>
      </c>
      <c r="D40" s="46" t="str">
        <f>IF('Ficha de inscrição - aeróbica'!$D60="","",'Ficha de inscrição - aeróbica'!F$47)</f>
        <v/>
      </c>
      <c r="E40" s="46" t="str">
        <f>IF('Ficha de inscrição - aeróbica'!$D60="","",'Ficha de inscrição - aeróbica'!G$58)</f>
        <v/>
      </c>
      <c r="F40" s="46" t="str">
        <f>IF('Ficha de inscrição - aeróbica'!$D60="","",'Ficha de inscrição - aeróbica'!H$58)</f>
        <v/>
      </c>
      <c r="G40" s="46" t="str">
        <f>IF('Ficha de inscrição - aeróbica'!$D60="","",'Ficha de inscrição - aeróbica'!I$58)</f>
        <v/>
      </c>
    </row>
    <row r="41" spans="1:7" s="9" customFormat="1" ht="24" customHeight="1" x14ac:dyDescent="0.3">
      <c r="A41" s="45">
        <v>4</v>
      </c>
      <c r="B41" s="46" t="str">
        <f>IF('Ficha de inscrição - aeróbica'!D61="","",'Ficha de inscrição - aeróbica'!D61)</f>
        <v/>
      </c>
      <c r="C41" s="47" t="str">
        <f t="shared" si="2"/>
        <v/>
      </c>
      <c r="D41" s="46" t="str">
        <f>IF('Ficha de inscrição - aeróbica'!$D61="","",'Ficha de inscrição - aeróbica'!F$47)</f>
        <v/>
      </c>
      <c r="E41" s="46" t="str">
        <f>IF('Ficha de inscrição - aeróbica'!$D61="","",'Ficha de inscrição - aeróbica'!G$58)</f>
        <v/>
      </c>
      <c r="F41" s="46" t="str">
        <f>IF('Ficha de inscrição - aeróbica'!$D61="","",'Ficha de inscrição - aeróbica'!H$58)</f>
        <v/>
      </c>
      <c r="G41" s="46" t="str">
        <f>IF('Ficha de inscrição - aeróbica'!$D61="","",'Ficha de inscrição - aeróbica'!I$58)</f>
        <v/>
      </c>
    </row>
    <row r="42" spans="1:7" s="9" customFormat="1" ht="24" customHeight="1" x14ac:dyDescent="0.3">
      <c r="A42" s="45">
        <v>5</v>
      </c>
      <c r="B42" s="46" t="str">
        <f>IF('Ficha de inscrição - aeróbica'!D62="","",'Ficha de inscrição - aeróbica'!D62)</f>
        <v/>
      </c>
      <c r="C42" s="47" t="str">
        <f t="shared" si="2"/>
        <v/>
      </c>
      <c r="D42" s="46" t="str">
        <f>IF('Ficha de inscrição - aeróbica'!$D62="","",'Ficha de inscrição - aeróbica'!F$47)</f>
        <v/>
      </c>
      <c r="E42" s="46" t="str">
        <f>IF('Ficha de inscrição - aeróbica'!$D62="","",'Ficha de inscrição - aeróbica'!G$58)</f>
        <v/>
      </c>
      <c r="F42" s="46" t="str">
        <f>IF('Ficha de inscrição - aeróbica'!$D62="","",'Ficha de inscrição - aeróbica'!H$58)</f>
        <v/>
      </c>
      <c r="G42" s="46" t="str">
        <f>IF('Ficha de inscrição - aeróbica'!$D62="","",'Ficha de inscrição - aeróbica'!I$58)</f>
        <v/>
      </c>
    </row>
    <row r="43" spans="1:7" s="9" customFormat="1" ht="24" customHeight="1" x14ac:dyDescent="0.3">
      <c r="A43" s="45">
        <v>6</v>
      </c>
      <c r="B43" s="46" t="str">
        <f>IF('Ficha de inscrição - aeróbica'!D63="","",'Ficha de inscrição - aeróbica'!D63)</f>
        <v/>
      </c>
      <c r="C43" s="47" t="str">
        <f t="shared" si="2"/>
        <v/>
      </c>
      <c r="D43" s="46" t="str">
        <f>IF('Ficha de inscrição - aeróbica'!$D63="","",'Ficha de inscrição - aeróbica'!F$47)</f>
        <v/>
      </c>
      <c r="E43" s="46" t="str">
        <f>IF('Ficha de inscrição - aeróbica'!$D63="","",'Ficha de inscrição - aeróbica'!G$58)</f>
        <v/>
      </c>
      <c r="F43" s="46" t="str">
        <f>IF('Ficha de inscrição - aeróbica'!$D63="","",'Ficha de inscrição - aeróbica'!H$58)</f>
        <v/>
      </c>
      <c r="G43" s="46" t="str">
        <f>IF('Ficha de inscrição - aeróbica'!$D63="","",'Ficha de inscrição - aeróbica'!I$58)</f>
        <v/>
      </c>
    </row>
    <row r="44" spans="1:7" s="9" customFormat="1" ht="24" customHeight="1" x14ac:dyDescent="0.3">
      <c r="A44" s="45">
        <v>7</v>
      </c>
      <c r="B44" s="46" t="str">
        <f>IF('Ficha de inscrição - aeróbica'!D64="","",'Ficha de inscrição - aeróbica'!D64)</f>
        <v/>
      </c>
      <c r="C44" s="47" t="str">
        <f t="shared" si="2"/>
        <v/>
      </c>
      <c r="D44" s="46" t="str">
        <f>IF('Ficha de inscrição - aeróbica'!$D64="","",'Ficha de inscrição - aeróbica'!F$47)</f>
        <v/>
      </c>
      <c r="E44" s="46" t="str">
        <f>IF('Ficha de inscrição - aeróbica'!$D64="","",'Ficha de inscrição - aeróbica'!G$58)</f>
        <v/>
      </c>
      <c r="F44" s="46" t="str">
        <f>IF('Ficha de inscrição - aeróbica'!$D64="","",'Ficha de inscrição - aeróbica'!H$58)</f>
        <v/>
      </c>
      <c r="G44" s="46" t="str">
        <f>IF('Ficha de inscrição - aeróbica'!$D64="","",'Ficha de inscrição - aeróbica'!I$58)</f>
        <v/>
      </c>
    </row>
    <row r="45" spans="1:7" s="9" customFormat="1" ht="24" customHeight="1" x14ac:dyDescent="0.3">
      <c r="A45" s="45">
        <v>8</v>
      </c>
      <c r="B45" s="46" t="str">
        <f>IF('Ficha de inscrição - aeróbica'!D65="","",'Ficha de inscrição - aeróbica'!D65)</f>
        <v/>
      </c>
      <c r="C45" s="47" t="str">
        <f t="shared" si="2"/>
        <v/>
      </c>
      <c r="D45" s="46" t="str">
        <f>IF('Ficha de inscrição - aeróbica'!$D65="","",'Ficha de inscrição - aeróbica'!F$47)</f>
        <v/>
      </c>
      <c r="E45" s="46" t="str">
        <f>IF('Ficha de inscrição - aeróbica'!$D65="","",'Ficha de inscrição - aeróbica'!G$58)</f>
        <v/>
      </c>
      <c r="F45" s="46" t="str">
        <f>IF('Ficha de inscrição - aeróbica'!$D65="","",'Ficha de inscrição - aeróbica'!H$58)</f>
        <v/>
      </c>
      <c r="G45" s="46" t="str">
        <f>IF('Ficha de inscrição - aeróbica'!$D65="","",'Ficha de inscrição - aeróbica'!I$58)</f>
        <v/>
      </c>
    </row>
    <row r="46" spans="1:7" s="9" customFormat="1" ht="24" customHeight="1" x14ac:dyDescent="0.3">
      <c r="A46" s="45">
        <v>9</v>
      </c>
      <c r="B46" s="46" t="str">
        <f>IF('Ficha de inscrição - aeróbica'!D66="","",'Ficha de inscrição - aeróbica'!D66)</f>
        <v/>
      </c>
      <c r="C46" s="47" t="str">
        <f t="shared" ref="C46:C47" si="3">IF(B46&lt;&gt;"",$E$11,"")</f>
        <v/>
      </c>
      <c r="D46" s="46" t="str">
        <f>IF('Ficha de inscrição - aeróbica'!$D66="","",'Ficha de inscrição - aeróbica'!F$47)</f>
        <v/>
      </c>
      <c r="E46" s="46" t="str">
        <f>IF('Ficha de inscrição - aeróbica'!$D66="","",'Ficha de inscrição - aeróbica'!G$58)</f>
        <v/>
      </c>
      <c r="F46" s="46" t="str">
        <f>IF('Ficha de inscrição - aeróbica'!$D66="","",'Ficha de inscrição - aeróbica'!H$58)</f>
        <v/>
      </c>
      <c r="G46" s="46" t="str">
        <f>IF('Ficha de inscrição - aeróbica'!$D66="","",'Ficha de inscrição - aeróbica'!I$58)</f>
        <v/>
      </c>
    </row>
    <row r="47" spans="1:7" s="9" customFormat="1" ht="24" customHeight="1" x14ac:dyDescent="0.3">
      <c r="A47" s="45">
        <v>10</v>
      </c>
      <c r="B47" s="46" t="str">
        <f>IF('Ficha de inscrição - aeróbica'!D67="","",'Ficha de inscrição - aeróbica'!D67)</f>
        <v/>
      </c>
      <c r="C47" s="47" t="str">
        <f t="shared" si="3"/>
        <v/>
      </c>
      <c r="D47" s="46" t="str">
        <f>IF('Ficha de inscrição - aeróbica'!$D67="","",'Ficha de inscrição - aeróbica'!F$47)</f>
        <v/>
      </c>
      <c r="E47" s="46" t="str">
        <f>IF('Ficha de inscrição - aeróbica'!$D67="","",'Ficha de inscrição - aeróbica'!G$58)</f>
        <v/>
      </c>
      <c r="F47" s="46" t="str">
        <f>IF('Ficha de inscrição - aeróbica'!$D67="","",'Ficha de inscrição - aeróbica'!H$58)</f>
        <v/>
      </c>
      <c r="G47" s="46" t="str">
        <f>IF('Ficha de inscrição - aeróbica'!$D67="","",'Ficha de inscrição - aeróbica'!I$58)</f>
        <v/>
      </c>
    </row>
    <row r="48" spans="1:7" ht="12" customHeight="1" x14ac:dyDescent="0.3">
      <c r="A48" s="143" t="s">
        <v>2</v>
      </c>
      <c r="B48" s="143" t="s">
        <v>9</v>
      </c>
      <c r="C48" s="143" t="s">
        <v>4</v>
      </c>
      <c r="D48" s="143" t="s">
        <v>5</v>
      </c>
      <c r="E48" s="134"/>
      <c r="F48" s="135"/>
      <c r="G48" s="136"/>
    </row>
    <row r="49" spans="1:7" s="17" customFormat="1" ht="18" customHeight="1" x14ac:dyDescent="0.3">
      <c r="A49" s="144"/>
      <c r="B49" s="144"/>
      <c r="C49" s="144"/>
      <c r="D49" s="144"/>
      <c r="E49" s="137"/>
      <c r="F49" s="138"/>
      <c r="G49" s="139"/>
    </row>
    <row r="50" spans="1:7" ht="24" customHeight="1" x14ac:dyDescent="0.3">
      <c r="A50" s="35">
        <v>1</v>
      </c>
      <c r="B50" s="14" t="str">
        <f>IF('Ficha de inscrição - aeróbica'!D70="","",'Ficha de inscrição - aeróbica'!D70)</f>
        <v/>
      </c>
      <c r="C50" s="46" t="str">
        <f>IF(B50&lt;&gt;"",$E$11,"")</f>
        <v/>
      </c>
      <c r="D50" s="13" t="str">
        <f>'Ficha de inscrição - aeróbica'!F70</f>
        <v/>
      </c>
      <c r="E50" s="137"/>
      <c r="F50" s="138"/>
      <c r="G50" s="139"/>
    </row>
    <row r="51" spans="1:7" ht="24" customHeight="1" x14ac:dyDescent="0.3">
      <c r="A51" s="35">
        <v>2</v>
      </c>
      <c r="B51" s="14" t="str">
        <f>IF('Ficha de inscrição - aeróbica'!D71="","",'Ficha de inscrição - aeróbica'!D71)</f>
        <v/>
      </c>
      <c r="C51" s="46" t="str">
        <f>IF(B51&lt;&gt;"",$E$11,"")</f>
        <v/>
      </c>
      <c r="D51" s="13" t="str">
        <f>'Ficha de inscrição - aeróbica'!F71</f>
        <v/>
      </c>
      <c r="E51" s="137"/>
      <c r="F51" s="138"/>
      <c r="G51" s="139"/>
    </row>
    <row r="52" spans="1:7" ht="24" customHeight="1" x14ac:dyDescent="0.3">
      <c r="A52" s="35">
        <v>3</v>
      </c>
      <c r="B52" s="14" t="str">
        <f>IF('Ficha de inscrição - aeróbica'!D72="","",'Ficha de inscrição - aeróbica'!D72)</f>
        <v/>
      </c>
      <c r="C52" s="46" t="str">
        <f>IF(B52&lt;&gt;"",$E$11,"")</f>
        <v/>
      </c>
      <c r="D52" s="13" t="str">
        <f>'Ficha de inscrição - aeróbica'!F72</f>
        <v/>
      </c>
      <c r="E52" s="137"/>
      <c r="F52" s="138"/>
      <c r="G52" s="139"/>
    </row>
    <row r="53" spans="1:7" ht="24" customHeight="1" x14ac:dyDescent="0.3">
      <c r="A53" s="35">
        <v>4</v>
      </c>
      <c r="B53" s="14" t="str">
        <f>IF('Ficha de inscrição - aeróbica'!D73="","",'Ficha de inscrição - aeróbica'!D73)</f>
        <v/>
      </c>
      <c r="C53" s="46" t="str">
        <f>IF(B53&lt;&gt;"",$E$11,"")</f>
        <v/>
      </c>
      <c r="D53" s="13" t="str">
        <f>'Ficha de inscrição - aeróbica'!F73</f>
        <v/>
      </c>
      <c r="E53" s="140"/>
      <c r="F53" s="141"/>
      <c r="G53" s="142"/>
    </row>
  </sheetData>
  <sheetProtection algorithmName="SHA-512" hashValue="IigpjQK8sdj1Lb8U8/78mX8HWj/6EFRbOi+FN0Noj+j8Ogc4grkEfRVxRYnIsXrBf7ZXmuYXysJ5uHBUoI99MQ==" saltValue="R6cSVoHvAVz2HVWMAQGneg==" spinCount="100000" sheet="1" objects="1" scenarios="1" autoFilter="0"/>
  <mergeCells count="20">
    <mergeCell ref="A3:B6"/>
    <mergeCell ref="A10:B11"/>
    <mergeCell ref="G15:G16"/>
    <mergeCell ref="A15:A16"/>
    <mergeCell ref="B15:B16"/>
    <mergeCell ref="C15:C16"/>
    <mergeCell ref="D15:D16"/>
    <mergeCell ref="E15:E16"/>
    <mergeCell ref="F15:F16"/>
    <mergeCell ref="E10:G10"/>
    <mergeCell ref="E11:G11"/>
    <mergeCell ref="C3:G8"/>
    <mergeCell ref="A13:G13"/>
    <mergeCell ref="A26:G26"/>
    <mergeCell ref="E48:G53"/>
    <mergeCell ref="A48:A49"/>
    <mergeCell ref="B48:B49"/>
    <mergeCell ref="C48:C49"/>
    <mergeCell ref="D48:D49"/>
    <mergeCell ref="A35:G35"/>
  </mergeCells>
  <conditionalFormatting sqref="C48:C49 D48:D53 B50:B53 D18:G25">
    <cfRule type="cellIs" dxfId="22" priority="5" operator="equal">
      <formula>0</formula>
    </cfRule>
  </conditionalFormatting>
  <conditionalFormatting sqref="D34:G34">
    <cfRule type="cellIs" dxfId="21" priority="1" operator="equal">
      <formula>0</formula>
    </cfRule>
  </conditionalFormatting>
  <dataValidations xWindow="848" yWindow="796" count="2">
    <dataValidation allowBlank="1" showInputMessage="1" showErrorMessage="1" prompt="se aparecer FALSO é porque faltam preencher dados na ficha de inscrição - acrobática_x000a_" sqref="C50:C53 C18:C25 C29:C34 C38:C47" xr:uid="{00000000-0002-0000-0200-000000000000}"/>
    <dataValidation allowBlank="1" showInputMessage="1" showErrorMessage="1" prompt="Se aparecer FALSO é sinal faltam preencher dados na ficha de inscrição - acrobática_x000a_" sqref="B18:B25 A25 B38:B47 A34 B29:B34 D29:G33 D38:G47" xr:uid="{00000000-0002-0000-0200-000001000000}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79"/>
  <sheetViews>
    <sheetView showGridLines="0" view="pageBreakPreview" topLeftCell="C1" zoomScale="55" zoomScaleNormal="100" zoomScaleSheetLayoutView="55" workbookViewId="0">
      <pane xSplit="1" ySplit="11" topLeftCell="D12" activePane="bottomRight" state="frozen"/>
      <selection activeCell="C1" sqref="C1"/>
      <selection pane="topRight" activeCell="D1" sqref="D1"/>
      <selection pane="bottomLeft" activeCell="C12" sqref="C12"/>
      <selection pane="bottomRight"/>
    </sheetView>
  </sheetViews>
  <sheetFormatPr defaultColWidth="9.109375" defaultRowHeight="14.4" x14ac:dyDescent="0.3"/>
  <cols>
    <col min="1" max="1" width="0" style="28" hidden="1" customWidth="1"/>
    <col min="2" max="2" width="10.5546875" style="5" hidden="1" customWidth="1"/>
    <col min="3" max="3" width="20.5546875" style="36" customWidth="1"/>
    <col min="4" max="4" width="50" style="1" customWidth="1"/>
    <col min="5" max="5" width="44.6640625" style="6" customWidth="1"/>
    <col min="6" max="6" width="15.44140625" style="6" customWidth="1"/>
    <col min="7" max="7" width="10.6640625" style="6" customWidth="1"/>
    <col min="8" max="8" width="7.88671875" style="1" customWidth="1"/>
    <col min="9" max="9" width="8" style="1" customWidth="1"/>
    <col min="10" max="10" width="14.33203125" style="1" customWidth="1"/>
    <col min="11" max="11" width="19.6640625" style="1" customWidth="1"/>
    <col min="12" max="34" width="9.109375" style="1" customWidth="1"/>
    <col min="35" max="16384" width="9.109375" style="1"/>
  </cols>
  <sheetData>
    <row r="1" spans="1:13" ht="33.75" customHeight="1" x14ac:dyDescent="0.3">
      <c r="B1" s="27"/>
      <c r="D1" s="28"/>
      <c r="E1" s="30"/>
      <c r="F1" s="30"/>
      <c r="G1" s="30"/>
      <c r="H1" s="28"/>
      <c r="I1" s="28"/>
      <c r="J1" s="28">
        <f>COUNTA(D17:D22)</f>
        <v>2</v>
      </c>
      <c r="K1" s="28">
        <f>COUNTA(E10:K10)</f>
        <v>0</v>
      </c>
    </row>
    <row r="2" spans="1:13" ht="18.75" customHeight="1" x14ac:dyDescent="0.3">
      <c r="B2" s="29"/>
      <c r="D2" s="28"/>
      <c r="E2" s="30"/>
      <c r="F2" s="30"/>
      <c r="G2" s="30"/>
      <c r="H2" s="28"/>
      <c r="I2" s="28"/>
      <c r="J2" s="28"/>
      <c r="K2" s="28"/>
      <c r="L2" s="28"/>
      <c r="M2" s="28"/>
    </row>
    <row r="3" spans="1:13" ht="18" customHeight="1" x14ac:dyDescent="0.3">
      <c r="B3" s="148"/>
      <c r="C3" s="148"/>
      <c r="D3" s="148"/>
      <c r="E3" s="182" t="str">
        <f>"Ficha de inscrição"&amp;" "&amp;LISTAS!A2&amp;"/"&amp;LISTAS!B2</f>
        <v>Ficha de inscrição 2019/2020</v>
      </c>
      <c r="F3" s="182"/>
      <c r="G3" s="182"/>
      <c r="H3" s="182"/>
      <c r="I3" s="182"/>
      <c r="J3" s="182"/>
      <c r="K3" s="182"/>
      <c r="L3" s="28"/>
      <c r="M3" s="28"/>
    </row>
    <row r="4" spans="1:13" ht="15" customHeight="1" x14ac:dyDescent="0.3">
      <c r="B4" s="148"/>
      <c r="C4" s="148"/>
      <c r="D4" s="148"/>
      <c r="E4" s="182"/>
      <c r="F4" s="182"/>
      <c r="G4" s="182"/>
      <c r="H4" s="182"/>
      <c r="I4" s="182"/>
      <c r="J4" s="182"/>
      <c r="K4" s="182"/>
      <c r="L4" s="28"/>
      <c r="M4" s="28"/>
    </row>
    <row r="5" spans="1:13" ht="21" customHeight="1" x14ac:dyDescent="0.3">
      <c r="B5" s="148"/>
      <c r="C5" s="148"/>
      <c r="D5" s="148"/>
      <c r="E5" s="182"/>
      <c r="F5" s="182"/>
      <c r="G5" s="182"/>
      <c r="H5" s="182"/>
      <c r="I5" s="182"/>
      <c r="J5" s="182"/>
      <c r="K5" s="182"/>
      <c r="L5" s="28"/>
      <c r="M5" s="28"/>
    </row>
    <row r="6" spans="1:13" ht="12.75" customHeight="1" x14ac:dyDescent="0.3">
      <c r="B6" s="148"/>
      <c r="C6" s="148"/>
      <c r="D6" s="148"/>
      <c r="E6" s="182"/>
      <c r="F6" s="182"/>
      <c r="G6" s="182"/>
      <c r="H6" s="182"/>
      <c r="I6" s="182"/>
      <c r="J6" s="182"/>
      <c r="K6" s="182"/>
      <c r="L6" s="28"/>
      <c r="M6" s="28"/>
    </row>
    <row r="7" spans="1:13" ht="12.75" customHeight="1" x14ac:dyDescent="0.3">
      <c r="B7" s="33"/>
      <c r="C7" s="43"/>
      <c r="D7" s="33"/>
      <c r="E7" s="182"/>
      <c r="F7" s="182"/>
      <c r="G7" s="182"/>
      <c r="H7" s="182"/>
      <c r="I7" s="182"/>
      <c r="J7" s="182"/>
      <c r="K7" s="182"/>
      <c r="L7" s="28"/>
      <c r="M7" s="28"/>
    </row>
    <row r="8" spans="1:13" ht="22.5" customHeight="1" x14ac:dyDescent="0.3">
      <c r="A8" s="48"/>
      <c r="B8" s="33"/>
      <c r="C8" s="43"/>
      <c r="D8" s="33"/>
      <c r="E8" s="48" t="str">
        <f>IF(AND(J1&gt;0,K1&lt;4),"Falta preencher","")</f>
        <v>Falta preencher</v>
      </c>
      <c r="F8" s="66" t="s">
        <v>10</v>
      </c>
      <c r="G8" s="183"/>
      <c r="H8" s="183"/>
      <c r="I8" s="183"/>
      <c r="J8" s="183"/>
      <c r="K8" s="10"/>
      <c r="L8" s="28"/>
      <c r="M8" s="28"/>
    </row>
    <row r="9" spans="1:13" ht="27" customHeight="1" x14ac:dyDescent="0.3">
      <c r="A9" s="50"/>
      <c r="B9" s="149" t="str">
        <f>Índice!C9</f>
        <v>José Emanuel Rocha 2011-2019 - 15/jan</v>
      </c>
      <c r="C9" s="149"/>
      <c r="D9" s="149"/>
      <c r="E9" s="51"/>
      <c r="F9" s="116"/>
      <c r="G9" s="184" t="s">
        <v>4</v>
      </c>
      <c r="H9" s="184"/>
      <c r="I9" s="184"/>
      <c r="J9" s="184"/>
      <c r="K9" s="71" t="s">
        <v>114</v>
      </c>
      <c r="L9" s="28"/>
      <c r="M9" s="28"/>
    </row>
    <row r="10" spans="1:13" ht="27" customHeight="1" x14ac:dyDescent="0.3">
      <c r="A10" s="50"/>
      <c r="B10" s="149"/>
      <c r="C10" s="149"/>
      <c r="D10" s="149"/>
      <c r="E10" s="51"/>
      <c r="F10" s="116"/>
      <c r="G10" s="185"/>
      <c r="H10" s="185"/>
      <c r="I10" s="185"/>
      <c r="J10" s="185"/>
      <c r="K10" s="52"/>
      <c r="L10" s="28"/>
      <c r="M10" s="28"/>
    </row>
    <row r="11" spans="1:13" s="2" customFormat="1" ht="3.75" customHeight="1" x14ac:dyDescent="0.3">
      <c r="A11" s="34"/>
      <c r="B11" s="8"/>
      <c r="C11" s="43"/>
      <c r="D11" s="34"/>
      <c r="E11" s="34"/>
      <c r="F11" s="34"/>
      <c r="G11" s="34"/>
      <c r="H11" s="34"/>
      <c r="I11" s="34"/>
      <c r="J11" s="34"/>
    </row>
    <row r="12" spans="1:13" s="2" customFormat="1" ht="27.6" customHeight="1" x14ac:dyDescent="0.3">
      <c r="A12" s="34"/>
      <c r="B12" s="8"/>
      <c r="C12" s="43"/>
      <c r="D12" s="158" t="s">
        <v>115</v>
      </c>
      <c r="E12" s="158"/>
      <c r="F12" s="158"/>
      <c r="G12" s="158"/>
      <c r="H12" s="158"/>
      <c r="I12" s="158"/>
      <c r="J12" s="158"/>
      <c r="K12" s="158"/>
    </row>
    <row r="13" spans="1:13" s="2" customFormat="1" ht="3.75" customHeight="1" x14ac:dyDescent="0.3">
      <c r="A13" s="34"/>
      <c r="B13" s="8"/>
      <c r="C13" s="43"/>
      <c r="D13" s="34"/>
      <c r="E13" s="34"/>
      <c r="F13" s="34"/>
      <c r="G13" s="34"/>
      <c r="H13" s="34"/>
      <c r="I13" s="34"/>
      <c r="J13" s="34"/>
    </row>
    <row r="14" spans="1:13" ht="12" customHeight="1" x14ac:dyDescent="0.3">
      <c r="A14" s="68"/>
      <c r="B14" s="174" t="s">
        <v>12</v>
      </c>
      <c r="C14" s="9"/>
      <c r="D14" s="176" t="s">
        <v>3</v>
      </c>
      <c r="E14" s="180" t="s">
        <v>4</v>
      </c>
      <c r="F14" s="178" t="s">
        <v>5</v>
      </c>
      <c r="G14" s="178" t="s">
        <v>6</v>
      </c>
      <c r="H14" s="177" t="s">
        <v>13</v>
      </c>
      <c r="I14" s="177" t="s">
        <v>8</v>
      </c>
      <c r="J14" s="174" t="s">
        <v>14</v>
      </c>
      <c r="K14" s="176" t="s">
        <v>15</v>
      </c>
      <c r="L14" s="28"/>
      <c r="M14" s="28"/>
    </row>
    <row r="15" spans="1:13" s="3" customFormat="1" ht="18" customHeight="1" x14ac:dyDescent="0.3">
      <c r="A15" s="69"/>
      <c r="B15" s="175"/>
      <c r="C15" s="43"/>
      <c r="D15" s="177"/>
      <c r="E15" s="181"/>
      <c r="F15" s="179"/>
      <c r="G15" s="179"/>
      <c r="H15" s="177"/>
      <c r="I15" s="177"/>
      <c r="J15" s="175"/>
      <c r="K15" s="177"/>
    </row>
    <row r="16" spans="1:13" s="2" customFormat="1" ht="3.75" customHeight="1" thickBot="1" x14ac:dyDescent="0.35">
      <c r="A16" s="34"/>
      <c r="B16" s="34"/>
      <c r="C16" s="17"/>
      <c r="D16" s="34"/>
      <c r="E16" s="109"/>
      <c r="F16" s="34"/>
      <c r="G16" s="34"/>
      <c r="H16" s="34"/>
      <c r="I16" s="34"/>
      <c r="J16" s="34"/>
      <c r="K16" s="34"/>
    </row>
    <row r="17" spans="1:13" s="2" customFormat="1" ht="18.75" hidden="1" customHeight="1" x14ac:dyDescent="0.3">
      <c r="A17" s="18"/>
      <c r="B17" s="39" t="s">
        <v>16</v>
      </c>
      <c r="C17" s="9"/>
      <c r="D17" s="18" t="s">
        <v>17</v>
      </c>
      <c r="E17" s="18" t="s">
        <v>18</v>
      </c>
      <c r="F17" s="159" t="s">
        <v>11</v>
      </c>
      <c r="G17" s="165" t="s">
        <v>19</v>
      </c>
      <c r="H17" s="165" t="s">
        <v>20</v>
      </c>
      <c r="I17" s="159">
        <f>IF(D17="","",3)</f>
        <v>3</v>
      </c>
      <c r="J17" s="11">
        <v>36231</v>
      </c>
      <c r="K17" s="21">
        <v>1234567898</v>
      </c>
    </row>
    <row r="18" spans="1:13" s="4" customFormat="1" ht="18.75" hidden="1" customHeight="1" x14ac:dyDescent="0.3">
      <c r="A18" s="19"/>
      <c r="B18" s="23">
        <v>12</v>
      </c>
      <c r="C18" s="9"/>
      <c r="D18" s="19" t="s">
        <v>21</v>
      </c>
      <c r="E18" s="19" t="s">
        <v>22</v>
      </c>
      <c r="F18" s="160"/>
      <c r="G18" s="166"/>
      <c r="H18" s="166"/>
      <c r="I18" s="160"/>
      <c r="J18" s="12">
        <v>35865</v>
      </c>
      <c r="K18" s="22">
        <v>9876543211</v>
      </c>
      <c r="L18" s="43"/>
      <c r="M18" s="43"/>
    </row>
    <row r="19" spans="1:13" s="4" customFormat="1" ht="18.75" hidden="1" customHeight="1" thickBot="1" x14ac:dyDescent="0.35">
      <c r="A19" s="20"/>
      <c r="B19" s="24"/>
      <c r="C19" s="43"/>
      <c r="D19" s="20"/>
      <c r="E19" s="20"/>
      <c r="F19" s="161"/>
      <c r="G19" s="167"/>
      <c r="H19" s="167"/>
      <c r="I19" s="161"/>
      <c r="J19" s="67"/>
      <c r="K19" s="25"/>
    </row>
    <row r="20" spans="1:13" s="4" customFormat="1" ht="18.75" customHeight="1" thickBot="1" x14ac:dyDescent="0.35">
      <c r="A20" s="49" t="str">
        <f t="shared" ref="A20:A51" si="0">RIGHT(E20,1)</f>
        <v/>
      </c>
      <c r="B20" s="168"/>
      <c r="C20" s="43"/>
      <c r="D20" s="40"/>
      <c r="E20" s="86" t="str">
        <f t="shared" ref="E20:E51" si="1">IF(D20="","",$G$10)</f>
        <v/>
      </c>
      <c r="F20" s="171" t="str">
        <f>IF(D20="","",$K$10)</f>
        <v/>
      </c>
      <c r="G20" s="162"/>
      <c r="H20" s="162"/>
      <c r="I20" s="162"/>
      <c r="J20" s="120"/>
      <c r="K20" s="121"/>
    </row>
    <row r="21" spans="1:13" s="4" customFormat="1" ht="18.75" customHeight="1" thickBot="1" x14ac:dyDescent="0.35">
      <c r="A21" s="49" t="str">
        <f t="shared" si="0"/>
        <v/>
      </c>
      <c r="B21" s="169"/>
      <c r="C21" s="43"/>
      <c r="D21" s="41"/>
      <c r="E21" s="86" t="str">
        <f t="shared" si="1"/>
        <v/>
      </c>
      <c r="F21" s="172"/>
      <c r="G21" s="163"/>
      <c r="H21" s="163"/>
      <c r="I21" s="163"/>
      <c r="J21" s="117"/>
      <c r="K21" s="55"/>
    </row>
    <row r="22" spans="1:13" s="4" customFormat="1" ht="18.75" customHeight="1" thickBot="1" x14ac:dyDescent="0.35">
      <c r="A22" s="49" t="str">
        <f t="shared" si="0"/>
        <v/>
      </c>
      <c r="B22" s="170"/>
      <c r="C22" s="43"/>
      <c r="D22" s="42"/>
      <c r="E22" s="88" t="str">
        <f t="shared" si="1"/>
        <v/>
      </c>
      <c r="F22" s="173"/>
      <c r="G22" s="164"/>
      <c r="H22" s="164"/>
      <c r="I22" s="164"/>
      <c r="J22" s="118"/>
      <c r="K22" s="119"/>
    </row>
    <row r="23" spans="1:13" s="2" customFormat="1" ht="18.75" customHeight="1" thickBot="1" x14ac:dyDescent="0.35">
      <c r="A23" s="49" t="str">
        <f t="shared" si="0"/>
        <v/>
      </c>
      <c r="B23" s="168"/>
      <c r="C23" s="43"/>
      <c r="D23" s="40"/>
      <c r="E23" s="87" t="str">
        <f t="shared" si="1"/>
        <v/>
      </c>
      <c r="F23" s="171" t="str">
        <f>IF(D23="","",$K$10)</f>
        <v/>
      </c>
      <c r="G23" s="162"/>
      <c r="H23" s="162"/>
      <c r="I23" s="162"/>
      <c r="J23" s="120"/>
      <c r="K23" s="121"/>
    </row>
    <row r="24" spans="1:13" s="4" customFormat="1" ht="18.75" customHeight="1" thickBot="1" x14ac:dyDescent="0.35">
      <c r="A24" s="49" t="str">
        <f t="shared" si="0"/>
        <v/>
      </c>
      <c r="B24" s="169"/>
      <c r="C24" s="43"/>
      <c r="D24" s="41"/>
      <c r="E24" s="86" t="str">
        <f t="shared" si="1"/>
        <v/>
      </c>
      <c r="F24" s="172"/>
      <c r="G24" s="163"/>
      <c r="H24" s="163"/>
      <c r="I24" s="163"/>
      <c r="J24" s="117"/>
      <c r="K24" s="55"/>
    </row>
    <row r="25" spans="1:13" s="4" customFormat="1" ht="18.75" customHeight="1" thickBot="1" x14ac:dyDescent="0.35">
      <c r="A25" s="49" t="str">
        <f t="shared" si="0"/>
        <v/>
      </c>
      <c r="B25" s="170"/>
      <c r="C25" s="43"/>
      <c r="D25" s="42"/>
      <c r="E25" s="88" t="str">
        <f t="shared" si="1"/>
        <v/>
      </c>
      <c r="F25" s="173"/>
      <c r="G25" s="164"/>
      <c r="H25" s="164"/>
      <c r="I25" s="164"/>
      <c r="J25" s="118"/>
      <c r="K25" s="119"/>
    </row>
    <row r="26" spans="1:13" s="2" customFormat="1" ht="18.75" customHeight="1" thickBot="1" x14ac:dyDescent="0.35">
      <c r="A26" s="49" t="str">
        <f t="shared" si="0"/>
        <v/>
      </c>
      <c r="B26" s="168"/>
      <c r="C26" s="43"/>
      <c r="D26" s="40"/>
      <c r="E26" s="87" t="str">
        <f t="shared" si="1"/>
        <v/>
      </c>
      <c r="F26" s="171" t="str">
        <f>IF(D26="","",$K$10)</f>
        <v/>
      </c>
      <c r="G26" s="162"/>
      <c r="H26" s="162"/>
      <c r="I26" s="162"/>
      <c r="J26" s="120"/>
      <c r="K26" s="121"/>
    </row>
    <row r="27" spans="1:13" s="4" customFormat="1" ht="18.75" customHeight="1" thickBot="1" x14ac:dyDescent="0.35">
      <c r="A27" s="49" t="str">
        <f t="shared" si="0"/>
        <v/>
      </c>
      <c r="B27" s="169"/>
      <c r="C27" s="43"/>
      <c r="D27" s="41"/>
      <c r="E27" s="86" t="str">
        <f t="shared" si="1"/>
        <v/>
      </c>
      <c r="F27" s="172"/>
      <c r="G27" s="163"/>
      <c r="H27" s="163"/>
      <c r="I27" s="163"/>
      <c r="J27" s="117"/>
      <c r="K27" s="55"/>
    </row>
    <row r="28" spans="1:13" s="4" customFormat="1" ht="18.75" customHeight="1" thickBot="1" x14ac:dyDescent="0.35">
      <c r="A28" s="49" t="str">
        <f t="shared" si="0"/>
        <v/>
      </c>
      <c r="B28" s="170"/>
      <c r="C28" s="43"/>
      <c r="D28" s="42"/>
      <c r="E28" s="88" t="str">
        <f t="shared" si="1"/>
        <v/>
      </c>
      <c r="F28" s="173"/>
      <c r="G28" s="164"/>
      <c r="H28" s="164"/>
      <c r="I28" s="164"/>
      <c r="J28" s="118"/>
      <c r="K28" s="119"/>
    </row>
    <row r="29" spans="1:13" s="2" customFormat="1" ht="18.75" customHeight="1" thickBot="1" x14ac:dyDescent="0.35">
      <c r="A29" s="49" t="str">
        <f t="shared" si="0"/>
        <v/>
      </c>
      <c r="B29" s="168"/>
      <c r="C29" s="43"/>
      <c r="D29" s="40"/>
      <c r="E29" s="87" t="str">
        <f t="shared" si="1"/>
        <v/>
      </c>
      <c r="F29" s="171" t="str">
        <f>IF(D29="","",$K$10)</f>
        <v/>
      </c>
      <c r="G29" s="162"/>
      <c r="H29" s="162"/>
      <c r="I29" s="162"/>
      <c r="J29" s="120"/>
      <c r="K29" s="121"/>
    </row>
    <row r="30" spans="1:13" s="4" customFormat="1" ht="18.75" customHeight="1" thickBot="1" x14ac:dyDescent="0.35">
      <c r="A30" s="49" t="str">
        <f t="shared" si="0"/>
        <v/>
      </c>
      <c r="B30" s="169"/>
      <c r="C30" s="43"/>
      <c r="D30" s="41"/>
      <c r="E30" s="86" t="str">
        <f t="shared" si="1"/>
        <v/>
      </c>
      <c r="F30" s="172"/>
      <c r="G30" s="163"/>
      <c r="H30" s="163"/>
      <c r="I30" s="163"/>
      <c r="J30" s="117"/>
      <c r="K30" s="55"/>
    </row>
    <row r="31" spans="1:13" s="4" customFormat="1" ht="18.75" customHeight="1" thickBot="1" x14ac:dyDescent="0.35">
      <c r="A31" s="49" t="str">
        <f t="shared" si="0"/>
        <v/>
      </c>
      <c r="B31" s="170"/>
      <c r="C31" s="43"/>
      <c r="D31" s="42"/>
      <c r="E31" s="88" t="str">
        <f t="shared" si="1"/>
        <v/>
      </c>
      <c r="F31" s="173"/>
      <c r="G31" s="164"/>
      <c r="H31" s="164"/>
      <c r="I31" s="164"/>
      <c r="J31" s="118"/>
      <c r="K31" s="119"/>
    </row>
    <row r="32" spans="1:13" s="43" customFormat="1" ht="18.75" customHeight="1" thickBot="1" x14ac:dyDescent="0.35">
      <c r="A32" s="49" t="str">
        <f t="shared" si="0"/>
        <v/>
      </c>
      <c r="B32" s="168"/>
      <c r="D32" s="40"/>
      <c r="E32" s="87" t="str">
        <f t="shared" si="1"/>
        <v/>
      </c>
      <c r="F32" s="171" t="str">
        <f>IF(D32="","",$K$10)</f>
        <v/>
      </c>
      <c r="G32" s="162"/>
      <c r="H32" s="162"/>
      <c r="I32" s="162"/>
      <c r="J32" s="120"/>
      <c r="K32" s="121"/>
    </row>
    <row r="33" spans="1:11" s="43" customFormat="1" ht="18.75" customHeight="1" thickBot="1" x14ac:dyDescent="0.35">
      <c r="A33" s="49" t="str">
        <f t="shared" si="0"/>
        <v/>
      </c>
      <c r="B33" s="169"/>
      <c r="D33" s="41"/>
      <c r="E33" s="86" t="str">
        <f t="shared" si="1"/>
        <v/>
      </c>
      <c r="F33" s="172"/>
      <c r="G33" s="163"/>
      <c r="H33" s="163"/>
      <c r="I33" s="163"/>
      <c r="J33" s="117"/>
      <c r="K33" s="55"/>
    </row>
    <row r="34" spans="1:11" s="43" customFormat="1" ht="18.75" customHeight="1" thickBot="1" x14ac:dyDescent="0.35">
      <c r="A34" s="49" t="str">
        <f t="shared" si="0"/>
        <v/>
      </c>
      <c r="B34" s="170"/>
      <c r="D34" s="42"/>
      <c r="E34" s="88" t="str">
        <f t="shared" si="1"/>
        <v/>
      </c>
      <c r="F34" s="173"/>
      <c r="G34" s="164"/>
      <c r="H34" s="164"/>
      <c r="I34" s="164"/>
      <c r="J34" s="118"/>
      <c r="K34" s="119"/>
    </row>
    <row r="35" spans="1:11" s="43" customFormat="1" ht="18.75" customHeight="1" thickBot="1" x14ac:dyDescent="0.35">
      <c r="A35" s="49" t="str">
        <f t="shared" si="0"/>
        <v/>
      </c>
      <c r="B35" s="168"/>
      <c r="D35" s="40"/>
      <c r="E35" s="87" t="str">
        <f t="shared" si="1"/>
        <v/>
      </c>
      <c r="F35" s="171" t="str">
        <f>IF(D35="","",$K$10)</f>
        <v/>
      </c>
      <c r="G35" s="162"/>
      <c r="H35" s="162"/>
      <c r="I35" s="162"/>
      <c r="J35" s="120"/>
      <c r="K35" s="121"/>
    </row>
    <row r="36" spans="1:11" s="43" customFormat="1" ht="18.75" customHeight="1" thickBot="1" x14ac:dyDescent="0.35">
      <c r="A36" s="49" t="str">
        <f t="shared" si="0"/>
        <v/>
      </c>
      <c r="B36" s="169"/>
      <c r="D36" s="41"/>
      <c r="E36" s="86" t="str">
        <f t="shared" si="1"/>
        <v/>
      </c>
      <c r="F36" s="172"/>
      <c r="G36" s="163"/>
      <c r="H36" s="163"/>
      <c r="I36" s="163"/>
      <c r="J36" s="117"/>
      <c r="K36" s="55"/>
    </row>
    <row r="37" spans="1:11" s="43" customFormat="1" ht="18.75" customHeight="1" thickBot="1" x14ac:dyDescent="0.35">
      <c r="A37" s="49" t="str">
        <f t="shared" si="0"/>
        <v/>
      </c>
      <c r="B37" s="170"/>
      <c r="D37" s="42"/>
      <c r="E37" s="88" t="str">
        <f t="shared" si="1"/>
        <v/>
      </c>
      <c r="F37" s="173"/>
      <c r="G37" s="164"/>
      <c r="H37" s="164"/>
      <c r="I37" s="164"/>
      <c r="J37" s="118"/>
      <c r="K37" s="119"/>
    </row>
    <row r="38" spans="1:11" s="2" customFormat="1" ht="18.75" customHeight="1" thickBot="1" x14ac:dyDescent="0.35">
      <c r="A38" s="49" t="str">
        <f t="shared" si="0"/>
        <v/>
      </c>
      <c r="B38" s="168"/>
      <c r="C38" s="43"/>
      <c r="D38" s="40"/>
      <c r="E38" s="87" t="str">
        <f t="shared" si="1"/>
        <v/>
      </c>
      <c r="F38" s="171" t="str">
        <f>IF(D38="","",$K$10)</f>
        <v/>
      </c>
      <c r="G38" s="162"/>
      <c r="H38" s="162"/>
      <c r="I38" s="162"/>
      <c r="J38" s="120"/>
      <c r="K38" s="121"/>
    </row>
    <row r="39" spans="1:11" s="4" customFormat="1" ht="18.75" customHeight="1" thickBot="1" x14ac:dyDescent="0.35">
      <c r="A39" s="49" t="str">
        <f t="shared" si="0"/>
        <v/>
      </c>
      <c r="B39" s="169"/>
      <c r="C39" s="43"/>
      <c r="D39" s="41"/>
      <c r="E39" s="86" t="str">
        <f t="shared" si="1"/>
        <v/>
      </c>
      <c r="F39" s="172"/>
      <c r="G39" s="163"/>
      <c r="H39" s="163"/>
      <c r="I39" s="163"/>
      <c r="J39" s="117"/>
      <c r="K39" s="55"/>
    </row>
    <row r="40" spans="1:11" s="4" customFormat="1" ht="18.75" customHeight="1" thickBot="1" x14ac:dyDescent="0.35">
      <c r="A40" s="49" t="str">
        <f t="shared" si="0"/>
        <v/>
      </c>
      <c r="B40" s="170"/>
      <c r="C40" s="43"/>
      <c r="D40" s="42"/>
      <c r="E40" s="88" t="str">
        <f t="shared" si="1"/>
        <v/>
      </c>
      <c r="F40" s="173"/>
      <c r="G40" s="164"/>
      <c r="H40" s="164"/>
      <c r="I40" s="164"/>
      <c r="J40" s="118"/>
      <c r="K40" s="119"/>
    </row>
    <row r="41" spans="1:11" s="108" customFormat="1" ht="6.6" customHeight="1" x14ac:dyDescent="0.3">
      <c r="A41" s="32"/>
      <c r="B41" s="101"/>
      <c r="D41" s="102"/>
      <c r="E41" s="103"/>
      <c r="F41" s="104"/>
      <c r="G41" s="105"/>
      <c r="H41" s="105"/>
      <c r="I41" s="105"/>
      <c r="J41" s="106"/>
      <c r="K41" s="107"/>
    </row>
    <row r="42" spans="1:11" s="2" customFormat="1" ht="27.6" customHeight="1" x14ac:dyDescent="0.3">
      <c r="A42" s="34"/>
      <c r="B42" s="8"/>
      <c r="C42" s="43"/>
      <c r="D42" s="133" t="s">
        <v>124</v>
      </c>
      <c r="E42" s="133"/>
      <c r="F42" s="133"/>
      <c r="G42" s="133"/>
      <c r="H42" s="133"/>
      <c r="I42" s="133"/>
      <c r="J42" s="133"/>
      <c r="K42" s="133"/>
    </row>
    <row r="43" spans="1:11" s="2" customFormat="1" ht="6" customHeight="1" x14ac:dyDescent="0.3">
      <c r="A43" s="34"/>
      <c r="B43" s="8"/>
      <c r="C43" s="108"/>
      <c r="D43" s="34"/>
      <c r="E43" s="34"/>
      <c r="F43" s="34"/>
      <c r="G43" s="34"/>
      <c r="H43" s="34"/>
      <c r="I43" s="34"/>
      <c r="J43" s="34"/>
      <c r="K43" s="34"/>
    </row>
    <row r="44" spans="1:11" s="28" customFormat="1" ht="12" customHeight="1" x14ac:dyDescent="0.3">
      <c r="A44" s="73"/>
      <c r="B44" s="174" t="s">
        <v>12</v>
      </c>
      <c r="C44" s="9"/>
      <c r="D44" s="176" t="s">
        <v>3</v>
      </c>
      <c r="E44" s="180" t="s">
        <v>4</v>
      </c>
      <c r="F44" s="178" t="s">
        <v>5</v>
      </c>
      <c r="G44" s="178" t="s">
        <v>6</v>
      </c>
      <c r="H44" s="177" t="s">
        <v>13</v>
      </c>
      <c r="I44" s="177" t="s">
        <v>8</v>
      </c>
      <c r="J44" s="174" t="s">
        <v>14</v>
      </c>
      <c r="K44" s="176" t="s">
        <v>15</v>
      </c>
    </row>
    <row r="45" spans="1:11" s="3" customFormat="1" ht="18" customHeight="1" x14ac:dyDescent="0.3">
      <c r="A45" s="72"/>
      <c r="B45" s="175"/>
      <c r="C45" s="43"/>
      <c r="D45" s="177"/>
      <c r="E45" s="181"/>
      <c r="F45" s="179"/>
      <c r="G45" s="179"/>
      <c r="H45" s="177"/>
      <c r="I45" s="177"/>
      <c r="J45" s="175"/>
      <c r="K45" s="177"/>
    </row>
    <row r="46" spans="1:11" s="2" customFormat="1" ht="3.75" customHeight="1" thickBot="1" x14ac:dyDescent="0.35">
      <c r="A46" s="34"/>
      <c r="B46" s="34"/>
      <c r="C46" s="17"/>
      <c r="D46" s="34"/>
      <c r="E46" s="112"/>
      <c r="F46" s="34"/>
      <c r="G46" s="34"/>
      <c r="H46" s="34"/>
      <c r="I46" s="34"/>
      <c r="J46" s="34"/>
      <c r="K46" s="34"/>
    </row>
    <row r="47" spans="1:11" s="2" customFormat="1" ht="18.75" customHeight="1" thickBot="1" x14ac:dyDescent="0.35">
      <c r="A47" s="49" t="str">
        <f t="shared" si="0"/>
        <v/>
      </c>
      <c r="B47" s="168"/>
      <c r="C47" s="43"/>
      <c r="D47" s="111"/>
      <c r="E47" s="86" t="str">
        <f t="shared" si="1"/>
        <v/>
      </c>
      <c r="F47" s="186" t="str">
        <f>IF(D47="","",$K$10)</f>
        <v/>
      </c>
      <c r="G47" s="186" t="str">
        <f>IF(D47="","","Grupo")</f>
        <v/>
      </c>
      <c r="H47" s="186" t="str">
        <f>IF(D47="","","Livre")</f>
        <v/>
      </c>
      <c r="I47" s="186" t="str">
        <f>IF(D47="","",2)</f>
        <v/>
      </c>
      <c r="J47" s="117"/>
      <c r="K47" s="55"/>
    </row>
    <row r="48" spans="1:11" s="4" customFormat="1" ht="18.75" customHeight="1" thickBot="1" x14ac:dyDescent="0.35">
      <c r="A48" s="49" t="str">
        <f t="shared" si="0"/>
        <v/>
      </c>
      <c r="B48" s="169"/>
      <c r="C48" s="43"/>
      <c r="D48" s="41"/>
      <c r="E48" s="113" t="str">
        <f t="shared" si="1"/>
        <v/>
      </c>
      <c r="F48" s="186"/>
      <c r="G48" s="186"/>
      <c r="H48" s="186"/>
      <c r="I48" s="186"/>
      <c r="J48" s="117"/>
      <c r="K48" s="55"/>
    </row>
    <row r="49" spans="1:11" s="4" customFormat="1" ht="18.75" customHeight="1" thickBot="1" x14ac:dyDescent="0.35">
      <c r="A49" s="49" t="str">
        <f t="shared" si="0"/>
        <v/>
      </c>
      <c r="B49" s="170"/>
      <c r="C49" s="43"/>
      <c r="D49" s="41"/>
      <c r="E49" s="86" t="str">
        <f t="shared" si="1"/>
        <v/>
      </c>
      <c r="F49" s="186"/>
      <c r="G49" s="186"/>
      <c r="H49" s="186"/>
      <c r="I49" s="186"/>
      <c r="J49" s="117"/>
      <c r="K49" s="55"/>
    </row>
    <row r="50" spans="1:11" s="2" customFormat="1" ht="18.75" customHeight="1" thickBot="1" x14ac:dyDescent="0.35">
      <c r="A50" s="49" t="str">
        <f t="shared" si="0"/>
        <v/>
      </c>
      <c r="B50" s="168"/>
      <c r="C50" s="43"/>
      <c r="D50" s="41"/>
      <c r="E50" s="86" t="str">
        <f t="shared" si="1"/>
        <v/>
      </c>
      <c r="F50" s="186"/>
      <c r="G50" s="186"/>
      <c r="H50" s="186"/>
      <c r="I50" s="186"/>
      <c r="J50" s="117"/>
      <c r="K50" s="55"/>
    </row>
    <row r="51" spans="1:11" s="4" customFormat="1" ht="18.75" customHeight="1" x14ac:dyDescent="0.3">
      <c r="A51" s="49" t="str">
        <f t="shared" si="0"/>
        <v/>
      </c>
      <c r="B51" s="169"/>
      <c r="C51" s="43"/>
      <c r="D51" s="41"/>
      <c r="E51" s="86" t="str">
        <f t="shared" si="1"/>
        <v/>
      </c>
      <c r="F51" s="186"/>
      <c r="G51" s="186"/>
      <c r="H51" s="186"/>
      <c r="I51" s="186"/>
      <c r="J51" s="117"/>
      <c r="K51" s="55"/>
    </row>
    <row r="52" spans="1:11" s="108" customFormat="1" ht="6.6" customHeight="1" x14ac:dyDescent="0.3">
      <c r="A52" s="32"/>
      <c r="B52" s="101"/>
      <c r="D52" s="102"/>
      <c r="E52" s="103"/>
      <c r="F52" s="104"/>
      <c r="G52" s="105"/>
      <c r="H52" s="105"/>
      <c r="I52" s="105"/>
      <c r="J52" s="106"/>
      <c r="K52" s="107"/>
    </row>
    <row r="53" spans="1:11" s="2" customFormat="1" ht="27.6" customHeight="1" x14ac:dyDescent="0.3">
      <c r="A53" s="34"/>
      <c r="B53" s="8"/>
      <c r="C53" s="43"/>
      <c r="D53" s="158" t="s">
        <v>123</v>
      </c>
      <c r="E53" s="158"/>
      <c r="F53" s="158"/>
      <c r="G53" s="158"/>
      <c r="H53" s="158"/>
      <c r="I53" s="158"/>
      <c r="J53" s="158"/>
      <c r="K53" s="158"/>
    </row>
    <row r="54" spans="1:11" s="2" customFormat="1" ht="6" customHeight="1" x14ac:dyDescent="0.3">
      <c r="A54" s="34"/>
      <c r="B54" s="8"/>
      <c r="C54" s="108"/>
      <c r="D54" s="34"/>
      <c r="E54" s="34"/>
      <c r="F54" s="34"/>
      <c r="G54" s="34"/>
      <c r="H54" s="34"/>
      <c r="I54" s="34"/>
      <c r="J54" s="34"/>
      <c r="K54" s="34"/>
    </row>
    <row r="55" spans="1:11" s="28" customFormat="1" ht="12" customHeight="1" x14ac:dyDescent="0.3">
      <c r="A55" s="124"/>
      <c r="B55" s="174" t="s">
        <v>12</v>
      </c>
      <c r="C55" s="9"/>
      <c r="D55" s="176" t="s">
        <v>3</v>
      </c>
      <c r="E55" s="180" t="s">
        <v>4</v>
      </c>
      <c r="F55" s="178" t="s">
        <v>5</v>
      </c>
      <c r="G55" s="178" t="s">
        <v>125</v>
      </c>
      <c r="H55" s="177" t="s">
        <v>13</v>
      </c>
      <c r="I55" s="177" t="s">
        <v>8</v>
      </c>
      <c r="J55" s="174" t="s">
        <v>14</v>
      </c>
      <c r="K55" s="176" t="s">
        <v>15</v>
      </c>
    </row>
    <row r="56" spans="1:11" s="3" customFormat="1" ht="18" customHeight="1" x14ac:dyDescent="0.3">
      <c r="A56" s="125"/>
      <c r="B56" s="175"/>
      <c r="C56" s="43"/>
      <c r="D56" s="177"/>
      <c r="E56" s="181"/>
      <c r="F56" s="179"/>
      <c r="G56" s="179"/>
      <c r="H56" s="177"/>
      <c r="I56" s="177"/>
      <c r="J56" s="175"/>
      <c r="K56" s="177"/>
    </row>
    <row r="57" spans="1:11" s="2" customFormat="1" ht="3.75" customHeight="1" thickBot="1" x14ac:dyDescent="0.35">
      <c r="A57" s="34"/>
      <c r="B57" s="34"/>
      <c r="C57" s="17"/>
      <c r="D57" s="34"/>
      <c r="E57" s="112"/>
      <c r="F57" s="34"/>
      <c r="G57" s="34"/>
      <c r="H57" s="34"/>
      <c r="I57" s="34"/>
      <c r="J57" s="34"/>
      <c r="K57" s="34"/>
    </row>
    <row r="58" spans="1:11" s="2" customFormat="1" ht="18.75" customHeight="1" thickBot="1" x14ac:dyDescent="0.35">
      <c r="A58" s="49" t="str">
        <f t="shared" ref="A58:A67" si="2">RIGHT(E58,1)</f>
        <v/>
      </c>
      <c r="B58" s="168"/>
      <c r="C58" s="43"/>
      <c r="D58" s="111"/>
      <c r="E58" s="86" t="str">
        <f t="shared" ref="E58:E67" si="3">IF(D58="","",$G$10)</f>
        <v/>
      </c>
      <c r="F58" s="186" t="str">
        <f>IF(D58="","",$K$10)</f>
        <v/>
      </c>
      <c r="G58" s="186" t="str">
        <f>IF(D58="","","Aero")</f>
        <v/>
      </c>
      <c r="H58" s="186" t="str">
        <f>IF(D58="","","Livre")</f>
        <v/>
      </c>
      <c r="I58" s="186" t="str">
        <f>IF(D58="","",2)</f>
        <v/>
      </c>
      <c r="J58" s="127"/>
      <c r="K58" s="55"/>
    </row>
    <row r="59" spans="1:11" s="43" customFormat="1" ht="18.75" customHeight="1" thickBot="1" x14ac:dyDescent="0.35">
      <c r="A59" s="49" t="str">
        <f t="shared" si="2"/>
        <v/>
      </c>
      <c r="B59" s="169"/>
      <c r="D59" s="41"/>
      <c r="E59" s="113" t="str">
        <f t="shared" si="3"/>
        <v/>
      </c>
      <c r="F59" s="186"/>
      <c r="G59" s="186"/>
      <c r="H59" s="186"/>
      <c r="I59" s="186"/>
      <c r="J59" s="127"/>
      <c r="K59" s="55"/>
    </row>
    <row r="60" spans="1:11" s="43" customFormat="1" ht="18.75" customHeight="1" thickBot="1" x14ac:dyDescent="0.35">
      <c r="A60" s="49" t="str">
        <f t="shared" si="2"/>
        <v/>
      </c>
      <c r="B60" s="170"/>
      <c r="D60" s="41"/>
      <c r="E60" s="86" t="str">
        <f t="shared" si="3"/>
        <v/>
      </c>
      <c r="F60" s="186"/>
      <c r="G60" s="186"/>
      <c r="H60" s="186"/>
      <c r="I60" s="186"/>
      <c r="J60" s="127"/>
      <c r="K60" s="55"/>
    </row>
    <row r="61" spans="1:11" s="2" customFormat="1" ht="18.75" customHeight="1" thickBot="1" x14ac:dyDescent="0.35">
      <c r="A61" s="49" t="str">
        <f t="shared" si="2"/>
        <v/>
      </c>
      <c r="B61" s="168"/>
      <c r="C61" s="43"/>
      <c r="D61" s="41"/>
      <c r="E61" s="86" t="str">
        <f t="shared" si="3"/>
        <v/>
      </c>
      <c r="F61" s="186"/>
      <c r="G61" s="186"/>
      <c r="H61" s="186"/>
      <c r="I61" s="186"/>
      <c r="J61" s="127"/>
      <c r="K61" s="55"/>
    </row>
    <row r="62" spans="1:11" s="43" customFormat="1" ht="18.75" customHeight="1" thickBot="1" x14ac:dyDescent="0.35">
      <c r="A62" s="49" t="str">
        <f t="shared" si="2"/>
        <v/>
      </c>
      <c r="B62" s="169"/>
      <c r="D62" s="41"/>
      <c r="E62" s="86" t="str">
        <f t="shared" si="3"/>
        <v/>
      </c>
      <c r="F62" s="186"/>
      <c r="G62" s="186"/>
      <c r="H62" s="186"/>
      <c r="I62" s="186"/>
      <c r="J62" s="127"/>
      <c r="K62" s="55"/>
    </row>
    <row r="63" spans="1:11" s="43" customFormat="1" ht="18.75" customHeight="1" thickBot="1" x14ac:dyDescent="0.35">
      <c r="A63" s="49" t="str">
        <f t="shared" si="2"/>
        <v/>
      </c>
      <c r="B63" s="170"/>
      <c r="D63" s="41"/>
      <c r="E63" s="86" t="str">
        <f t="shared" si="3"/>
        <v/>
      </c>
      <c r="F63" s="186"/>
      <c r="G63" s="186"/>
      <c r="H63" s="186"/>
      <c r="I63" s="186"/>
      <c r="J63" s="127"/>
      <c r="K63" s="55"/>
    </row>
    <row r="64" spans="1:11" s="2" customFormat="1" ht="18.75" customHeight="1" thickBot="1" x14ac:dyDescent="0.35">
      <c r="A64" s="49" t="str">
        <f t="shared" si="2"/>
        <v/>
      </c>
      <c r="B64" s="168"/>
      <c r="C64" s="43"/>
      <c r="D64" s="41"/>
      <c r="E64" s="86" t="str">
        <f t="shared" si="3"/>
        <v/>
      </c>
      <c r="F64" s="186"/>
      <c r="G64" s="186"/>
      <c r="H64" s="186"/>
      <c r="I64" s="186"/>
      <c r="J64" s="127"/>
      <c r="K64" s="55"/>
    </row>
    <row r="65" spans="1:12" s="43" customFormat="1" ht="18.75" customHeight="1" thickBot="1" x14ac:dyDescent="0.35">
      <c r="A65" s="49" t="str">
        <f t="shared" si="2"/>
        <v/>
      </c>
      <c r="B65" s="169"/>
      <c r="D65" s="41"/>
      <c r="E65" s="86" t="str">
        <f t="shared" si="3"/>
        <v/>
      </c>
      <c r="F65" s="186"/>
      <c r="G65" s="186"/>
      <c r="H65" s="186"/>
      <c r="I65" s="186"/>
      <c r="J65" s="127"/>
      <c r="K65" s="55"/>
    </row>
    <row r="66" spans="1:12" s="43" customFormat="1" ht="18.75" customHeight="1" thickBot="1" x14ac:dyDescent="0.35">
      <c r="A66" s="49" t="str">
        <f t="shared" si="2"/>
        <v/>
      </c>
      <c r="B66" s="170"/>
      <c r="D66" s="41"/>
      <c r="E66" s="86" t="str">
        <f t="shared" si="3"/>
        <v/>
      </c>
      <c r="F66" s="186"/>
      <c r="G66" s="186"/>
      <c r="H66" s="186"/>
      <c r="I66" s="186"/>
      <c r="J66" s="127"/>
      <c r="K66" s="55"/>
    </row>
    <row r="67" spans="1:12" s="2" customFormat="1" ht="18.75" customHeight="1" x14ac:dyDescent="0.3">
      <c r="A67" s="49" t="str">
        <f t="shared" si="2"/>
        <v/>
      </c>
      <c r="B67" s="128"/>
      <c r="C67" s="43"/>
      <c r="D67" s="41"/>
      <c r="E67" s="86" t="str">
        <f t="shared" si="3"/>
        <v/>
      </c>
      <c r="F67" s="186"/>
      <c r="G67" s="186"/>
      <c r="H67" s="186"/>
      <c r="I67" s="186"/>
      <c r="J67" s="127"/>
      <c r="K67" s="55"/>
    </row>
    <row r="68" spans="1:12" ht="13.5" customHeight="1" x14ac:dyDescent="0.3">
      <c r="A68" s="70"/>
      <c r="B68" s="189" t="s">
        <v>2</v>
      </c>
      <c r="D68" s="179" t="s">
        <v>9</v>
      </c>
      <c r="E68" s="191" t="s">
        <v>4</v>
      </c>
      <c r="F68" s="188" t="s">
        <v>5</v>
      </c>
      <c r="G68" s="179" t="s">
        <v>13</v>
      </c>
      <c r="H68" s="192" t="s">
        <v>24</v>
      </c>
      <c r="I68" s="193"/>
      <c r="J68" s="175" t="s">
        <v>15</v>
      </c>
      <c r="K68" s="58"/>
      <c r="L68" s="31"/>
    </row>
    <row r="69" spans="1:12" s="3" customFormat="1" ht="18" customHeight="1" x14ac:dyDescent="0.3">
      <c r="A69" s="69"/>
      <c r="B69" s="190"/>
      <c r="C69" s="36"/>
      <c r="D69" s="177"/>
      <c r="E69" s="181"/>
      <c r="F69" s="179"/>
      <c r="G69" s="178"/>
      <c r="H69" s="194"/>
      <c r="I69" s="195"/>
      <c r="J69" s="176"/>
      <c r="K69" s="59"/>
      <c r="L69" s="31"/>
    </row>
    <row r="70" spans="1:12" s="4" customFormat="1" ht="20.25" customHeight="1" x14ac:dyDescent="0.3">
      <c r="A70" s="47"/>
      <c r="B70" s="26">
        <v>1</v>
      </c>
      <c r="C70" s="36"/>
      <c r="D70" s="65"/>
      <c r="E70" s="86" t="str">
        <f>IF(D70=0,"",$G$10)</f>
        <v/>
      </c>
      <c r="F70" s="47" t="str">
        <f t="shared" ref="F70:F75" si="4">IF(D70="","",$K$10)</f>
        <v/>
      </c>
      <c r="G70" s="54"/>
      <c r="H70" s="187"/>
      <c r="I70" s="187"/>
      <c r="J70" s="55"/>
      <c r="K70" s="59"/>
      <c r="L70" s="32"/>
    </row>
    <row r="71" spans="1:12" s="4" customFormat="1" ht="20.25" customHeight="1" x14ac:dyDescent="0.3">
      <c r="A71" s="47"/>
      <c r="B71" s="26">
        <v>2</v>
      </c>
      <c r="C71" s="36"/>
      <c r="D71" s="65"/>
      <c r="E71" s="86" t="str">
        <f>IF(D71="","",$G$10)</f>
        <v/>
      </c>
      <c r="F71" s="47" t="str">
        <f t="shared" si="4"/>
        <v/>
      </c>
      <c r="G71" s="54"/>
      <c r="H71" s="187"/>
      <c r="I71" s="187"/>
      <c r="J71" s="55"/>
      <c r="K71" s="59"/>
      <c r="L71" s="32"/>
    </row>
    <row r="72" spans="1:12" ht="20.25" customHeight="1" x14ac:dyDescent="0.3">
      <c r="A72" s="47"/>
      <c r="B72" s="26">
        <v>3</v>
      </c>
      <c r="D72" s="65"/>
      <c r="E72" s="86" t="str">
        <f>IF(D72="","",$G$10)</f>
        <v/>
      </c>
      <c r="F72" s="47" t="str">
        <f t="shared" si="4"/>
        <v/>
      </c>
      <c r="G72" s="54"/>
      <c r="H72" s="187"/>
      <c r="I72" s="187"/>
      <c r="J72" s="55"/>
      <c r="K72" s="59"/>
      <c r="L72" s="28"/>
    </row>
    <row r="73" spans="1:12" ht="20.25" customHeight="1" x14ac:dyDescent="0.3">
      <c r="A73" s="47"/>
      <c r="B73" s="26">
        <v>4</v>
      </c>
      <c r="D73" s="65"/>
      <c r="E73" s="86" t="str">
        <f>IF(D73="","",$G$10)</f>
        <v/>
      </c>
      <c r="F73" s="47" t="str">
        <f t="shared" si="4"/>
        <v/>
      </c>
      <c r="G73" s="54"/>
      <c r="H73" s="187"/>
      <c r="I73" s="187"/>
      <c r="J73" s="55"/>
      <c r="K73" s="59"/>
      <c r="L73" s="28"/>
    </row>
    <row r="74" spans="1:12" ht="20.25" hidden="1" customHeight="1" x14ac:dyDescent="0.3">
      <c r="B74" s="29"/>
      <c r="D74" s="44"/>
      <c r="E74" s="86" t="str">
        <f>IF(D74="","",$G$10)</f>
        <v/>
      </c>
      <c r="F74" s="47" t="str">
        <f t="shared" si="4"/>
        <v/>
      </c>
      <c r="G74" s="54"/>
      <c r="H74" s="187"/>
      <c r="I74" s="187"/>
      <c r="J74" s="55"/>
      <c r="K74" s="3"/>
      <c r="L74" s="28"/>
    </row>
    <row r="75" spans="1:12" ht="20.25" hidden="1" customHeight="1" x14ac:dyDescent="0.3">
      <c r="B75" s="29"/>
      <c r="D75" s="44"/>
      <c r="E75" s="86" t="str">
        <f>IF(D75="","",$G$10)</f>
        <v/>
      </c>
      <c r="F75" s="47" t="str">
        <f t="shared" si="4"/>
        <v/>
      </c>
      <c r="G75" s="54"/>
      <c r="H75" s="187"/>
      <c r="I75" s="187"/>
      <c r="J75" s="55"/>
      <c r="K75" s="3"/>
      <c r="L75" s="28"/>
    </row>
    <row r="76" spans="1:12" x14ac:dyDescent="0.3">
      <c r="E76" s="30"/>
    </row>
    <row r="77" spans="1:12" x14ac:dyDescent="0.3">
      <c r="E77" s="30"/>
    </row>
    <row r="78" spans="1:12" x14ac:dyDescent="0.3">
      <c r="E78" s="30"/>
    </row>
    <row r="79" spans="1:12" x14ac:dyDescent="0.3">
      <c r="E79" s="30"/>
    </row>
  </sheetData>
  <sheetProtection algorithmName="SHA-512" hashValue="SuIdTVl+wO7F+T6EymAIbyY1s3qIPuj9XxvVOm1tfXP6XrjunFlHk9A86fMiAJHZeVMpHEdQpiRbDMjcxXHzUg==" saltValue="8+W3JnKQcGBjh7+pt0xZ4w==" spinCount="100000" sheet="1" objects="1" scenarios="1" autoFilter="0"/>
  <mergeCells count="102">
    <mergeCell ref="B58:B60"/>
    <mergeCell ref="F58:F67"/>
    <mergeCell ref="G58:G67"/>
    <mergeCell ref="H58:H67"/>
    <mergeCell ref="I58:I67"/>
    <mergeCell ref="B61:B63"/>
    <mergeCell ref="B64:B66"/>
    <mergeCell ref="J68:J69"/>
    <mergeCell ref="B44:B45"/>
    <mergeCell ref="D44:D45"/>
    <mergeCell ref="E44:E45"/>
    <mergeCell ref="F44:F45"/>
    <mergeCell ref="G44:G45"/>
    <mergeCell ref="D53:K53"/>
    <mergeCell ref="B55:B56"/>
    <mergeCell ref="D55:D56"/>
    <mergeCell ref="E55:E56"/>
    <mergeCell ref="F55:F56"/>
    <mergeCell ref="G55:G56"/>
    <mergeCell ref="H55:H56"/>
    <mergeCell ref="I55:I56"/>
    <mergeCell ref="J55:J56"/>
    <mergeCell ref="K55:K56"/>
    <mergeCell ref="H75:I75"/>
    <mergeCell ref="F68:F69"/>
    <mergeCell ref="B68:B69"/>
    <mergeCell ref="D68:D69"/>
    <mergeCell ref="E68:E69"/>
    <mergeCell ref="G68:G69"/>
    <mergeCell ref="H71:I71"/>
    <mergeCell ref="H68:I69"/>
    <mergeCell ref="H72:I72"/>
    <mergeCell ref="H73:I73"/>
    <mergeCell ref="H74:I74"/>
    <mergeCell ref="H70:I70"/>
    <mergeCell ref="D42:K42"/>
    <mergeCell ref="F47:F51"/>
    <mergeCell ref="G47:G51"/>
    <mergeCell ref="H47:H51"/>
    <mergeCell ref="I47:I51"/>
    <mergeCell ref="H44:H45"/>
    <mergeCell ref="I44:I45"/>
    <mergeCell ref="J44:J45"/>
    <mergeCell ref="K44:K45"/>
    <mergeCell ref="K14:K15"/>
    <mergeCell ref="G9:J9"/>
    <mergeCell ref="G10:J10"/>
    <mergeCell ref="J14:J15"/>
    <mergeCell ref="I14:I15"/>
    <mergeCell ref="D12:K12"/>
    <mergeCell ref="H14:H15"/>
    <mergeCell ref="G14:G15"/>
    <mergeCell ref="B3:D4"/>
    <mergeCell ref="B5:D6"/>
    <mergeCell ref="F23:F25"/>
    <mergeCell ref="F26:F28"/>
    <mergeCell ref="F29:F31"/>
    <mergeCell ref="F38:F40"/>
    <mergeCell ref="B50:B51"/>
    <mergeCell ref="E14:E15"/>
    <mergeCell ref="B9:D10"/>
    <mergeCell ref="B20:B22"/>
    <mergeCell ref="F32:F34"/>
    <mergeCell ref="F20:F22"/>
    <mergeCell ref="B47:B49"/>
    <mergeCell ref="E3:K7"/>
    <mergeCell ref="G8:J8"/>
    <mergeCell ref="B14:B15"/>
    <mergeCell ref="D14:D15"/>
    <mergeCell ref="G26:G28"/>
    <mergeCell ref="G29:G31"/>
    <mergeCell ref="B23:B25"/>
    <mergeCell ref="F17:F19"/>
    <mergeCell ref="G20:G22"/>
    <mergeCell ref="G23:G25"/>
    <mergeCell ref="F14:F15"/>
    <mergeCell ref="G17:G19"/>
    <mergeCell ref="F35:F37"/>
    <mergeCell ref="G35:G37"/>
    <mergeCell ref="H35:H37"/>
    <mergeCell ref="I35:I37"/>
    <mergeCell ref="H29:H31"/>
    <mergeCell ref="I29:I31"/>
    <mergeCell ref="G32:G34"/>
    <mergeCell ref="H32:H34"/>
    <mergeCell ref="B38:B40"/>
    <mergeCell ref="B29:B31"/>
    <mergeCell ref="B26:B28"/>
    <mergeCell ref="B32:B34"/>
    <mergeCell ref="B35:B37"/>
    <mergeCell ref="I17:I19"/>
    <mergeCell ref="G38:G40"/>
    <mergeCell ref="I32:I34"/>
    <mergeCell ref="H38:H40"/>
    <mergeCell ref="I26:I28"/>
    <mergeCell ref="I38:I40"/>
    <mergeCell ref="I20:I22"/>
    <mergeCell ref="I23:I25"/>
    <mergeCell ref="H17:H19"/>
    <mergeCell ref="H20:H22"/>
    <mergeCell ref="H23:H25"/>
    <mergeCell ref="H26:H28"/>
  </mergeCells>
  <conditionalFormatting sqref="F68:F69 I17:J19 F23 F26 F29 F32 F35 F38 F47 E17:E19 F17:F20 A17:A41 A47:A51">
    <cfRule type="cellIs" dxfId="20" priority="74" operator="equal">
      <formula>0</formula>
    </cfRule>
  </conditionalFormatting>
  <conditionalFormatting sqref="H70:H75 G20:G41 G47:I47 J47:K51">
    <cfRule type="expression" dxfId="19" priority="31">
      <formula>AND($D20&gt;0,G20="")</formula>
    </cfRule>
  </conditionalFormatting>
  <conditionalFormatting sqref="H20:I41">
    <cfRule type="expression" dxfId="18" priority="30">
      <formula>AND($D20&gt;0,H20="")</formula>
    </cfRule>
  </conditionalFormatting>
  <conditionalFormatting sqref="J41:K41">
    <cfRule type="expression" dxfId="17" priority="19">
      <formula>AND($D41&gt;0,J41="")</formula>
    </cfRule>
  </conditionalFormatting>
  <conditionalFormatting sqref="J70:J75">
    <cfRule type="expression" dxfId="16" priority="18">
      <formula>AND($D70&gt;0,J70="")</formula>
    </cfRule>
  </conditionalFormatting>
  <conditionalFormatting sqref="G70:G75">
    <cfRule type="expression" dxfId="15" priority="16">
      <formula>AND($D70&gt;0,G70="")</formula>
    </cfRule>
  </conditionalFormatting>
  <conditionalFormatting sqref="E20:E41 E47:E52 E58:E67">
    <cfRule type="expression" dxfId="14" priority="15">
      <formula>AND($B20&gt;0,$G$10="")</formula>
    </cfRule>
  </conditionalFormatting>
  <conditionalFormatting sqref="E70:E73">
    <cfRule type="expression" dxfId="13" priority="12">
      <formula>AND($D70&gt;0,$E70="")</formula>
    </cfRule>
  </conditionalFormatting>
  <conditionalFormatting sqref="F9">
    <cfRule type="expression" dxfId="12" priority="110">
      <formula>AND($J$1&gt;0,$F$9="")</formula>
    </cfRule>
  </conditionalFormatting>
  <conditionalFormatting sqref="G10:J10">
    <cfRule type="expression" dxfId="11" priority="111">
      <formula>AND($J$1&gt;0,$G$10="")</formula>
    </cfRule>
  </conditionalFormatting>
  <conditionalFormatting sqref="K10">
    <cfRule type="expression" dxfId="10" priority="112">
      <formula>AND($J$1&gt;0,$K$10="")</formula>
    </cfRule>
  </conditionalFormatting>
  <conditionalFormatting sqref="E8">
    <cfRule type="expression" dxfId="9" priority="113">
      <formula>AND(J1&gt;0,K1&lt;4)</formula>
    </cfRule>
  </conditionalFormatting>
  <conditionalFormatting sqref="A8">
    <cfRule type="expression" dxfId="8" priority="114">
      <formula>AND(K1&gt;0,N1&lt;4)</formula>
    </cfRule>
  </conditionalFormatting>
  <conditionalFormatting sqref="E9 A9">
    <cfRule type="expression" dxfId="7" priority="115">
      <formula>AND($J$1&gt;=0,$E$9="")</formula>
    </cfRule>
  </conditionalFormatting>
  <conditionalFormatting sqref="J20:K40">
    <cfRule type="expression" dxfId="6" priority="9">
      <formula>AND($D20&gt;0,J20="")</formula>
    </cfRule>
  </conditionalFormatting>
  <conditionalFormatting sqref="F58 A52 A58:A67">
    <cfRule type="cellIs" dxfId="5" priority="7" operator="equal">
      <formula>0</formula>
    </cfRule>
  </conditionalFormatting>
  <conditionalFormatting sqref="G52 G58 I58">
    <cfRule type="expression" dxfId="4" priority="6">
      <formula>AND($D52&gt;0,G52="")</formula>
    </cfRule>
  </conditionalFormatting>
  <conditionalFormatting sqref="H52:I52">
    <cfRule type="expression" dxfId="3" priority="5">
      <formula>AND($D52&gt;0,H52="")</formula>
    </cfRule>
  </conditionalFormatting>
  <conditionalFormatting sqref="J52:K52">
    <cfRule type="expression" dxfId="2" priority="4">
      <formula>AND($D52&gt;0,J52="")</formula>
    </cfRule>
  </conditionalFormatting>
  <conditionalFormatting sqref="J58:K67">
    <cfRule type="expression" dxfId="1" priority="2">
      <formula>AND($D58&gt;0,J58="")</formula>
    </cfRule>
  </conditionalFormatting>
  <conditionalFormatting sqref="H58">
    <cfRule type="expression" dxfId="0" priority="1">
      <formula>AND($D58&gt;0,H58="")</formula>
    </cfRule>
  </conditionalFormatting>
  <dataValidations xWindow="717" yWindow="587" count="17">
    <dataValidation type="list" allowBlank="1" showInputMessage="1" showErrorMessage="1" sqref="G17" xr:uid="{00000000-0002-0000-0300-000000000000}">
      <formula1>grupo</formula1>
    </dataValidation>
    <dataValidation type="list" allowBlank="1" showInputMessage="1" showErrorMessage="1" sqref="H17" xr:uid="{00000000-0002-0000-0300-000001000000}">
      <formula1>sexo</formula1>
    </dataValidation>
    <dataValidation type="date" allowBlank="1" showInputMessage="1" showErrorMessage="1" error="A data só é válida se for posterior a 31-12-1999" prompt="Prencher a data de nascimento do aluno com dia, mês e ano (12-01-2001)" sqref="H74:H75" xr:uid="{00000000-0002-0000-0300-000002000000}">
      <formula1>36526</formula1>
      <formula2>43100</formula2>
    </dataValidation>
    <dataValidation type="whole" allowBlank="1" showInputMessage="1" showErrorMessage="1" error="Só é permitida a colocação de números" prompt="Prencher o número de Cartão de Cidadão sem as letras" sqref="J70:J75 K41 K52" xr:uid="{00000000-0002-0000-0300-000003000000}">
      <formula1>0</formula1>
      <formula2>9999999999</formula2>
    </dataValidation>
    <dataValidation type="date" allowBlank="1" showInputMessage="1" showErrorMessage="1" error="A data só é válida se for posterior a 31-12-1999" prompt="Prencher a data de nascimento do aluno com dia, mês e ano (12-01-2000)" sqref="J41 J52" xr:uid="{00000000-0002-0000-0300-000004000000}">
      <formula1>36526</formula1>
      <formula2>43100</formula2>
    </dataValidation>
    <dataValidation type="date" allowBlank="1" showInputMessage="1" showErrorMessage="1" error="A data só é válida se for posterior a 31-12-1999" prompt="Prencher a data de nascimento do aluno com dia, mês e ano (12-01-1996)" sqref="H70:I73" xr:uid="{00000000-0002-0000-0300-000005000000}">
      <formula1>35065</formula1>
      <formula2>43100</formula2>
    </dataValidation>
    <dataValidation type="list" allowBlank="1" showInputMessage="1" showErrorMessage="1" prompt="Escolher o nível do aluno" sqref="I20:I41 I47 I52 I58" xr:uid="{00000000-0002-0000-0300-000006000000}">
      <formula1>niveis</formula1>
    </dataValidation>
    <dataValidation type="list" allowBlank="1" showInputMessage="1" showErrorMessage="1" prompt="Escolher o tipo de grupo em que os alunos vão participar" sqref="G41 G52" xr:uid="{00000000-0002-0000-0300-000007000000}">
      <formula1>grupos</formula1>
    </dataValidation>
    <dataValidation type="list" allowBlank="1" showInputMessage="1" showErrorMessage="1" sqref="E17:E19 A17:A19" xr:uid="{00000000-0002-0000-0300-000008000000}">
      <formula1>escolas</formula1>
    </dataValidation>
    <dataValidation type="list" allowBlank="1" showInputMessage="1" showErrorMessage="1" sqref="A9:A10" xr:uid="{00000000-0002-0000-0300-000009000000}">
      <formula1>professores</formula1>
    </dataValidation>
    <dataValidation type="list" allowBlank="1" showInputMessage="1" showErrorMessage="1" sqref="G70:G73 H20:H41 H52" xr:uid="{00000000-0002-0000-0300-00000A000000}">
      <formula1>GENEROACRO</formula1>
    </dataValidation>
    <dataValidation type="list" allowBlank="1" showInputMessage="1" showErrorMessage="1" prompt="Escolher o genero do aluno" sqref="G74:G75" xr:uid="{00000000-0002-0000-0300-00000B000000}">
      <formula1>#REF!</formula1>
    </dataValidation>
    <dataValidation type="list" allowBlank="1" showInputMessage="1" showErrorMessage="1" prompt="Escolher o tipo de grupo em que os alunos vão participar" sqref="G20:G40" xr:uid="{3F8C2041-0FFE-4793-BA9A-2D652425F4CD}">
      <formula1>aero</formula1>
    </dataValidation>
    <dataValidation allowBlank="1" showInputMessage="1" showErrorMessage="1" prompt="Escolher o tipo de grupo em que os alunos vão participar" sqref="G47:G51 G58:G67" xr:uid="{89B0A59D-5C5B-491C-A959-A470A7423A07}"/>
    <dataValidation allowBlank="1" showInputMessage="1" showErrorMessage="1" error="Só é permitida a colocação de números" prompt="Prencher com o número que o aluno tem inscrito na plataforma" sqref="K20:K40 K47:K51 K58:K67" xr:uid="{0C13BC09-8622-48F2-8DC0-2540E4AD091D}"/>
    <dataValidation type="date" allowBlank="1" showInputMessage="1" showErrorMessage="1" error="A data só é válida se for posterior a 31-12-1999" prompt="Prencher a data de nascimento do aluno com dia, mês e ano (12-01-2000)" sqref="J20:J40 J47:J51 J58:J67" xr:uid="{CC3529AE-57EE-4C9A-A3CA-97192870C88A}">
      <formula1>34700</formula1>
      <formula2>44196</formula2>
    </dataValidation>
    <dataValidation type="list" allowBlank="1" showInputMessage="1" showErrorMessage="1" sqref="H47:H51 H58:H67" xr:uid="{B07A77A0-F716-4762-9692-6A7CD4A6F259}">
      <formula1>GENEROACRO</formula1>
    </dataValidation>
  </dataValidations>
  <printOptions horizontalCentered="1" verticalCentered="1"/>
  <pageMargins left="0" right="0" top="0.39370078740157483" bottom="0.19685039370078741" header="0" footer="0"/>
  <pageSetup paperSize="9" scale="47" orientation="landscape" r:id="rId1"/>
  <rowBreaks count="1" manualBreakCount="1">
    <brk id="71" min="3" max="10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19"/>
  <sheetViews>
    <sheetView showGridLines="0" showRowColHeaders="0" view="pageBreakPreview" zoomScale="130" zoomScaleNormal="100" zoomScaleSheetLayoutView="130" workbookViewId="0">
      <selection activeCell="B15" sqref="B15"/>
    </sheetView>
  </sheetViews>
  <sheetFormatPr defaultColWidth="9.109375" defaultRowHeight="13.8" x14ac:dyDescent="0.25"/>
  <cols>
    <col min="1" max="1" width="5.6640625" style="7" customWidth="1"/>
    <col min="2" max="2" width="125.109375" style="7" customWidth="1"/>
    <col min="3" max="16384" width="9.109375" style="7"/>
  </cols>
  <sheetData>
    <row r="1" spans="1:2" s="1" customFormat="1" ht="33.75" customHeight="1" x14ac:dyDescent="0.3">
      <c r="A1" s="110"/>
      <c r="B1" s="29"/>
    </row>
    <row r="2" spans="1:2" s="1" customFormat="1" ht="33.75" customHeight="1" x14ac:dyDescent="0.3">
      <c r="A2" s="28"/>
      <c r="B2" s="29"/>
    </row>
    <row r="3" spans="1:2" ht="15" customHeight="1" x14ac:dyDescent="0.25">
      <c r="A3" s="198" t="s">
        <v>116</v>
      </c>
      <c r="B3" s="198"/>
    </row>
    <row r="4" spans="1:2" ht="15" customHeight="1" x14ac:dyDescent="0.25">
      <c r="A4" s="199"/>
      <c r="B4" s="199"/>
    </row>
    <row r="5" spans="1:2" ht="22.5" customHeight="1" x14ac:dyDescent="0.25">
      <c r="A5" s="60">
        <v>1</v>
      </c>
      <c r="B5" s="62" t="s">
        <v>113</v>
      </c>
    </row>
    <row r="6" spans="1:2" ht="22.5" customHeight="1" x14ac:dyDescent="0.25">
      <c r="A6" s="196">
        <v>2</v>
      </c>
      <c r="B6" s="63" t="s">
        <v>105</v>
      </c>
    </row>
    <row r="7" spans="1:2" ht="22.5" customHeight="1" x14ac:dyDescent="0.25">
      <c r="A7" s="197"/>
      <c r="B7" s="64" t="s">
        <v>119</v>
      </c>
    </row>
    <row r="8" spans="1:2" ht="48.6" customHeight="1" x14ac:dyDescent="0.25">
      <c r="A8" s="197"/>
      <c r="B8" s="64"/>
    </row>
    <row r="9" spans="1:2" ht="16.5" customHeight="1" x14ac:dyDescent="0.25">
      <c r="A9" s="197"/>
      <c r="B9" s="64" t="s">
        <v>120</v>
      </c>
    </row>
    <row r="10" spans="1:2" ht="29.4" customHeight="1" x14ac:dyDescent="0.25">
      <c r="A10" s="197"/>
      <c r="B10" s="64"/>
    </row>
    <row r="11" spans="1:2" ht="21.6" customHeight="1" x14ac:dyDescent="0.25">
      <c r="A11" s="197"/>
      <c r="B11" s="64" t="s">
        <v>121</v>
      </c>
    </row>
    <row r="12" spans="1:2" ht="106.2" customHeight="1" x14ac:dyDescent="0.25">
      <c r="A12" s="197"/>
      <c r="B12" s="64"/>
    </row>
    <row r="13" spans="1:2" ht="22.5" customHeight="1" x14ac:dyDescent="0.25">
      <c r="A13" s="60">
        <v>3</v>
      </c>
      <c r="B13" s="62" t="s">
        <v>106</v>
      </c>
    </row>
    <row r="14" spans="1:2" ht="22.5" customHeight="1" x14ac:dyDescent="0.25">
      <c r="A14" s="56">
        <v>4</v>
      </c>
      <c r="B14" s="61" t="s">
        <v>107</v>
      </c>
    </row>
    <row r="15" spans="1:2" ht="22.5" customHeight="1" x14ac:dyDescent="0.25">
      <c r="A15" s="60">
        <v>5</v>
      </c>
      <c r="B15" s="62" t="s">
        <v>108</v>
      </c>
    </row>
    <row r="16" spans="1:2" ht="22.5" customHeight="1" x14ac:dyDescent="0.25">
      <c r="A16" s="56">
        <v>6</v>
      </c>
      <c r="B16" s="61" t="s">
        <v>109</v>
      </c>
    </row>
    <row r="17" spans="1:2" ht="22.5" customHeight="1" x14ac:dyDescent="0.25">
      <c r="A17" s="60">
        <v>7</v>
      </c>
      <c r="B17" s="62" t="s">
        <v>110</v>
      </c>
    </row>
    <row r="18" spans="1:2" ht="22.5" customHeight="1" x14ac:dyDescent="0.25">
      <c r="A18" s="56">
        <v>8</v>
      </c>
      <c r="B18" s="61" t="s">
        <v>111</v>
      </c>
    </row>
    <row r="19" spans="1:2" ht="22.5" customHeight="1" x14ac:dyDescent="0.25">
      <c r="A19" s="60">
        <v>9</v>
      </c>
      <c r="B19" s="62" t="s">
        <v>112</v>
      </c>
    </row>
  </sheetData>
  <sheetProtection algorithmName="SHA-512" hashValue="4cfcf3c0h3INEsmlzvKxTL2x6iUC9OxznptstY1K6Wghlm44nruo6atdbYaLy2TSWEzq/GsFtsNI/6xuc1j/8A==" saltValue="oDobxEs9t2Alii/2w+iXrQ==" spinCount="100000" sheet="1" objects="1" scenarios="1" autoFilter="0"/>
  <mergeCells count="2">
    <mergeCell ref="A6:A12"/>
    <mergeCell ref="A3:B4"/>
  </mergeCells>
  <pageMargins left="0.7" right="0.7" top="0.75" bottom="0.75" header="0.3" footer="0.3"/>
  <pageSetup paperSize="9"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5</vt:i4>
      </vt:variant>
      <vt:variant>
        <vt:lpstr>Intervalos com Nome</vt:lpstr>
      </vt:variant>
      <vt:variant>
        <vt:i4>12</vt:i4>
      </vt:variant>
    </vt:vector>
  </HeadingPairs>
  <TitlesOfParts>
    <vt:vector size="17" baseType="lpstr">
      <vt:lpstr>LISTAS</vt:lpstr>
      <vt:lpstr>Índice</vt:lpstr>
      <vt:lpstr>lista de inscritos - aeróbica</vt:lpstr>
      <vt:lpstr>Ficha de inscrição - aeróbica</vt:lpstr>
      <vt:lpstr>Instruções aeróbica</vt:lpstr>
      <vt:lpstr>aero</vt:lpstr>
      <vt:lpstr>aerogrupo</vt:lpstr>
      <vt:lpstr>aparelhosartistica</vt:lpstr>
      <vt:lpstr>'Ficha de inscrição - aeróbica'!Área_de_Impressão</vt:lpstr>
      <vt:lpstr>Índice!Área_de_Impressão</vt:lpstr>
      <vt:lpstr>'Instruções aeróbica'!Área_de_Impressão</vt:lpstr>
      <vt:lpstr>'lista de inscritos - aeróbica'!Área_de_Impressão</vt:lpstr>
      <vt:lpstr>GENEROACRO</vt:lpstr>
      <vt:lpstr>generogeral</vt:lpstr>
      <vt:lpstr>grupos</vt:lpstr>
      <vt:lpstr>niveis</vt:lpstr>
      <vt:lpstr>trampolins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</dc:creator>
  <cp:keywords/>
  <dc:description/>
  <cp:lastModifiedBy>José Emanuel Rocha</cp:lastModifiedBy>
  <cp:revision/>
  <cp:lastPrinted>2018-12-07T12:14:13Z</cp:lastPrinted>
  <dcterms:created xsi:type="dcterms:W3CDTF">2012-01-02T10:42:18Z</dcterms:created>
  <dcterms:modified xsi:type="dcterms:W3CDTF">2019-10-14T14:15:35Z</dcterms:modified>
  <cp:category/>
  <cp:contentStatus/>
</cp:coreProperties>
</file>